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nnK\Dropbox\writing_my-blog\2017-04_pie-chart-makeover_revenue-and-expenses\"/>
    </mc:Choice>
  </mc:AlternateContent>
  <bookViews>
    <workbookView xWindow="0" yWindow="0" windowWidth="28800" windowHeight="11910" activeTab="1"/>
  </bookViews>
  <sheets>
    <sheet name="2017-04-11" sheetId="1" r:id="rId1"/>
    <sheet name="2017-04-11 dashboard" sheetId="3" r:id="rId2"/>
  </sheets>
  <definedNames>
    <definedName name="_xlnm.Print_Area" localSheetId="1">'2017-04-11 dashboard'!$A$1:$K$33</definedName>
  </definedNames>
  <calcPr calcId="171027"/>
</workbook>
</file>

<file path=xl/calcChain.xml><?xml version="1.0" encoding="utf-8"?>
<calcChain xmlns="http://schemas.openxmlformats.org/spreadsheetml/2006/main">
  <c r="K30" i="3" l="1"/>
  <c r="F33" i="3"/>
  <c r="E33" i="3"/>
  <c r="D33" i="3"/>
  <c r="C33" i="3"/>
  <c r="J31" i="3"/>
  <c r="K31" i="3" s="1"/>
  <c r="J30" i="3"/>
  <c r="J29" i="3"/>
  <c r="K29" i="3" s="1"/>
  <c r="J28" i="3"/>
  <c r="K28" i="3" s="1"/>
  <c r="J27" i="3"/>
  <c r="K27" i="3" s="1"/>
  <c r="F19" i="3"/>
  <c r="E19" i="3"/>
  <c r="D19" i="3"/>
  <c r="C19" i="3"/>
  <c r="J17" i="3"/>
  <c r="K17" i="3" s="1"/>
  <c r="J16" i="3"/>
  <c r="K16" i="3" s="1"/>
  <c r="J15" i="3"/>
  <c r="K15" i="3" s="1"/>
  <c r="J14" i="3"/>
  <c r="K14" i="3" s="1"/>
  <c r="J13" i="3"/>
  <c r="K13" i="3" s="1"/>
  <c r="J19" i="3" l="1"/>
  <c r="J33" i="3"/>
  <c r="B14" i="1"/>
  <c r="B27" i="1" l="1"/>
</calcChain>
</file>

<file path=xl/sharedStrings.xml><?xml version="1.0" encoding="utf-8"?>
<sst xmlns="http://schemas.openxmlformats.org/spreadsheetml/2006/main" count="70" uniqueCount="45">
  <si>
    <t>Revenue source A</t>
  </si>
  <si>
    <t>Revenue source B</t>
  </si>
  <si>
    <t>Revenue source C</t>
  </si>
  <si>
    <t>Revenue source D</t>
  </si>
  <si>
    <t>Revenue</t>
  </si>
  <si>
    <t>Expenses</t>
  </si>
  <si>
    <t>Expense category A</t>
  </si>
  <si>
    <t>Expense category B</t>
  </si>
  <si>
    <t>Expense category C</t>
  </si>
  <si>
    <t>Expense category D</t>
  </si>
  <si>
    <t>Expense category E</t>
  </si>
  <si>
    <t>Expense category F</t>
  </si>
  <si>
    <t>Expense category G</t>
  </si>
  <si>
    <t>Revenue total</t>
  </si>
  <si>
    <t>Expenses total</t>
  </si>
  <si>
    <t>Year-End Totals</t>
  </si>
  <si>
    <t>Tables</t>
  </si>
  <si>
    <t>Before</t>
  </si>
  <si>
    <t>After</t>
  </si>
  <si>
    <t>A</t>
  </si>
  <si>
    <t>B</t>
  </si>
  <si>
    <t>C</t>
  </si>
  <si>
    <t>D</t>
  </si>
  <si>
    <t>E</t>
  </si>
  <si>
    <t>F</t>
  </si>
  <si>
    <t>G</t>
  </si>
  <si>
    <t>Pie Chart Makeover: Revenue and Expenses</t>
  </si>
  <si>
    <t>www.annkemery.com/revenue-and-expenses</t>
  </si>
  <si>
    <t>This handout outlines our five sources of revenue and our five expenses categories over the past year. We have displayed both quarterly patterns and year-to-date totals.</t>
  </si>
  <si>
    <t>Our revenue comes from five categories. Our year-end revenue was $10,611,697.</t>
  </si>
  <si>
    <t>Revenue sources</t>
  </si>
  <si>
    <t>Q1</t>
  </si>
  <si>
    <t>Q2</t>
  </si>
  <si>
    <t>Q3</t>
  </si>
  <si>
    <t>Q4</t>
  </si>
  <si>
    <t>Quarterly Trends</t>
  </si>
  <si>
    <t>Revenue source E</t>
  </si>
  <si>
    <t>Total revenue</t>
  </si>
  <si>
    <t>Our expenses fall into five categories. Our year-end expenses totaled $10,461,922.</t>
  </si>
  <si>
    <t>Expense categories</t>
  </si>
  <si>
    <t>Total expenses</t>
  </si>
  <si>
    <t>2 pie charts; slidedeck size on the left and report size on the right</t>
  </si>
  <si>
    <t>2 bar charts</t>
  </si>
  <si>
    <t>Insert date here</t>
  </si>
  <si>
    <t>The ABC Organization's Financial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</si>
</sst>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 tint="0.24994659260841701"/>
      <name val="Lato"/>
      <scheme val="minor"/>
    </font>
    <font>
      <sz val="8"/>
      <name val="Arial"/>
      <family val="2"/>
    </font>
    <font>
      <b/>
      <sz val="15"/>
      <color theme="3"/>
      <name val="Lato"/>
      <family val="2"/>
      <scheme val="minor"/>
    </font>
    <font>
      <u/>
      <sz val="11"/>
      <color theme="10"/>
      <name val="Lato"/>
      <family val="2"/>
      <scheme val="minor"/>
    </font>
    <font>
      <sz val="11"/>
      <name val="Lato"/>
      <family val="2"/>
      <scheme val="minor"/>
    </font>
    <font>
      <b/>
      <sz val="18"/>
      <color theme="3"/>
      <name val="Lato"/>
      <family val="2"/>
      <scheme val="minor"/>
    </font>
    <font>
      <b/>
      <sz val="18"/>
      <color theme="4"/>
      <name val="Lato"/>
      <family val="2"/>
      <scheme val="minor"/>
    </font>
    <font>
      <b/>
      <sz val="18"/>
      <color theme="3"/>
      <name val="Lato"/>
      <scheme val="minor"/>
    </font>
    <font>
      <sz val="11"/>
      <color theme="1"/>
      <name val="Lato"/>
      <scheme val="minor"/>
    </font>
    <font>
      <b/>
      <sz val="18"/>
      <color theme="4"/>
      <name val="Lato"/>
      <scheme val="minor"/>
    </font>
    <font>
      <sz val="11"/>
      <name val="Lato"/>
      <scheme val="minor"/>
    </font>
    <font>
      <b/>
      <sz val="15"/>
      <color theme="3"/>
      <name val="Lato"/>
      <scheme val="minor"/>
    </font>
    <font>
      <b/>
      <sz val="11"/>
      <color theme="4"/>
      <name val="Lato"/>
      <scheme val="minor"/>
    </font>
    <font>
      <b/>
      <sz val="15"/>
      <color theme="5" tint="-0.249977111117893"/>
      <name val="Lato"/>
      <scheme val="minor"/>
    </font>
    <font>
      <b/>
      <sz val="11"/>
      <color theme="5" tint="-0.249977111117893"/>
      <name val="Lato"/>
      <scheme val="minor"/>
    </font>
    <font>
      <b/>
      <sz val="11"/>
      <name val="Lato"/>
      <scheme val="major"/>
    </font>
    <font>
      <u/>
      <sz val="11"/>
      <color theme="10"/>
      <name val="Lato"/>
      <scheme val="major"/>
    </font>
    <font>
      <sz val="11"/>
      <name val="Lato"/>
      <scheme val="major"/>
    </font>
    <font>
      <b/>
      <sz val="10"/>
      <name val="Lato"/>
      <scheme val="major"/>
    </font>
    <font>
      <sz val="11"/>
      <color theme="1" tint="0.24994659260841701"/>
      <name val="Lato"/>
      <scheme val="major"/>
    </font>
    <font>
      <sz val="10"/>
      <name val="Lato"/>
      <scheme val="major"/>
    </font>
    <font>
      <b/>
      <sz val="18"/>
      <color theme="3"/>
      <name val="Lato"/>
      <family val="2"/>
      <scheme val="major"/>
    </font>
    <font>
      <sz val="10"/>
      <name val="Lato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7">
    <xf numFmtId="0" fontId="0" fillId="0" borderId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Alignment="0" applyProtection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7" fillId="0" borderId="0" xfId="3" applyFont="1" applyBorder="1"/>
    <xf numFmtId="0" fontId="8" fillId="0" borderId="0" xfId="4" applyFont="1" applyAlignment="1">
      <alignment horizontal="right"/>
    </xf>
    <xf numFmtId="0" fontId="8" fillId="0" borderId="0" xfId="4" applyFont="1" applyFill="1" applyBorder="1" applyAlignment="1">
      <alignment horizontal="right"/>
    </xf>
    <xf numFmtId="0" fontId="8" fillId="0" borderId="0" xfId="4" applyFont="1"/>
    <xf numFmtId="0" fontId="9" fillId="0" borderId="0" xfId="5" applyFont="1" applyAlignment="1">
      <alignment horizontal="right"/>
    </xf>
    <xf numFmtId="0" fontId="10" fillId="0" borderId="0" xfId="4" applyFont="1"/>
    <xf numFmtId="0" fontId="8" fillId="0" borderId="0" xfId="4" applyFont="1" applyBorder="1"/>
    <xf numFmtId="0" fontId="11" fillId="0" borderId="0" xfId="5" applyFont="1"/>
    <xf numFmtId="0" fontId="11" fillId="0" borderId="0" xfId="5" applyFont="1" applyBorder="1"/>
    <xf numFmtId="0" fontId="8" fillId="0" borderId="0" xfId="4" applyFont="1" applyFill="1" applyAlignment="1">
      <alignment vertical="top"/>
    </xf>
    <xf numFmtId="0" fontId="8" fillId="0" borderId="0" xfId="4" applyFont="1" applyFill="1" applyBorder="1" applyAlignment="1">
      <alignment vertical="top"/>
    </xf>
    <xf numFmtId="14" fontId="10" fillId="0" borderId="1" xfId="5" applyNumberFormat="1" applyFont="1" applyFill="1" applyBorder="1" applyAlignment="1">
      <alignment horizontal="left"/>
    </xf>
    <xf numFmtId="14" fontId="10" fillId="0" borderId="0" xfId="5" applyNumberFormat="1" applyFont="1" applyFill="1" applyBorder="1" applyAlignment="1">
      <alignment horizontal="left"/>
    </xf>
    <xf numFmtId="14" fontId="10" fillId="0" borderId="1" xfId="4" applyNumberFormat="1" applyFont="1" applyFill="1" applyBorder="1" applyAlignment="1">
      <alignment horizontal="right"/>
    </xf>
    <xf numFmtId="14" fontId="10" fillId="0" borderId="0" xfId="4" applyNumberFormat="1" applyFont="1" applyFill="1" applyBorder="1" applyAlignment="1">
      <alignment horizontal="right"/>
    </xf>
    <xf numFmtId="14" fontId="10" fillId="0" borderId="1" xfId="4" applyNumberFormat="1" applyFont="1" applyFill="1" applyBorder="1" applyAlignment="1">
      <alignment horizontal="left"/>
    </xf>
    <xf numFmtId="0" fontId="8" fillId="0" borderId="0" xfId="4" applyFont="1" applyFill="1"/>
    <xf numFmtId="0" fontId="8" fillId="0" borderId="0" xfId="4" applyFont="1" applyFill="1" applyBorder="1"/>
    <xf numFmtId="0" fontId="8" fillId="0" borderId="0" xfId="4" applyFont="1" applyFill="1" applyAlignment="1">
      <alignment horizontal="right"/>
    </xf>
    <xf numFmtId="38" fontId="8" fillId="0" borderId="0" xfId="4" applyNumberFormat="1" applyFont="1" applyFill="1" applyAlignment="1">
      <alignment vertical="top"/>
    </xf>
    <xf numFmtId="38" fontId="8" fillId="0" borderId="0" xfId="4" applyNumberFormat="1" applyFont="1" applyFill="1" applyBorder="1" applyAlignment="1">
      <alignment vertical="top"/>
    </xf>
    <xf numFmtId="38" fontId="12" fillId="0" borderId="0" xfId="4" applyNumberFormat="1" applyFont="1" applyFill="1" applyAlignment="1">
      <alignment vertical="top"/>
    </xf>
    <xf numFmtId="38" fontId="8" fillId="0" borderId="0" xfId="4" applyNumberFormat="1" applyFont="1" applyAlignment="1">
      <alignment vertical="top"/>
    </xf>
    <xf numFmtId="38" fontId="8" fillId="0" borderId="0" xfId="4" applyNumberFormat="1" applyFont="1" applyFill="1"/>
    <xf numFmtId="38" fontId="8" fillId="0" borderId="0" xfId="4" applyNumberFormat="1" applyFont="1" applyFill="1" applyBorder="1"/>
    <xf numFmtId="38" fontId="12" fillId="0" borderId="0" xfId="4" applyNumberFormat="1" applyFont="1" applyFill="1"/>
    <xf numFmtId="38" fontId="8" fillId="0" borderId="0" xfId="4" applyNumberFormat="1" applyFont="1"/>
    <xf numFmtId="38" fontId="12" fillId="0" borderId="0" xfId="4" applyNumberFormat="1" applyFont="1" applyFill="1" applyBorder="1"/>
    <xf numFmtId="0" fontId="12" fillId="0" borderId="0" xfId="4" applyFont="1" applyFill="1"/>
    <xf numFmtId="0" fontId="12" fillId="0" borderId="0" xfId="4" applyFont="1" applyFill="1" applyBorder="1"/>
    <xf numFmtId="14" fontId="13" fillId="0" borderId="0" xfId="5" applyNumberFormat="1" applyFont="1" applyAlignment="1">
      <alignment horizontal="left"/>
    </xf>
    <xf numFmtId="14" fontId="13" fillId="0" borderId="0" xfId="5" applyNumberFormat="1" applyFont="1" applyBorder="1" applyAlignment="1">
      <alignment horizontal="left"/>
    </xf>
    <xf numFmtId="38" fontId="14" fillId="0" borderId="0" xfId="4" applyNumberFormat="1" applyFont="1" applyFill="1"/>
    <xf numFmtId="38" fontId="14" fillId="0" borderId="0" xfId="4" applyNumberFormat="1" applyFont="1" applyFill="1" applyBorder="1"/>
    <xf numFmtId="38" fontId="14" fillId="0" borderId="0" xfId="4" applyNumberFormat="1" applyFont="1"/>
    <xf numFmtId="0" fontId="10" fillId="0" borderId="0" xfId="4" applyFont="1" applyBorder="1"/>
    <xf numFmtId="0" fontId="10" fillId="0" borderId="0" xfId="4" applyFont="1" applyFill="1" applyBorder="1"/>
    <xf numFmtId="0" fontId="15" fillId="0" borderId="0" xfId="0" applyFont="1"/>
    <xf numFmtId="0" fontId="16" fillId="0" borderId="0" xfId="2" applyFont="1"/>
    <xf numFmtId="0" fontId="17" fillId="0" borderId="0" xfId="0" applyFont="1"/>
    <xf numFmtId="0" fontId="18" fillId="0" borderId="0" xfId="0" applyFont="1" applyFill="1"/>
    <xf numFmtId="0" fontId="19" fillId="0" borderId="0" xfId="0" applyFont="1" applyFill="1"/>
    <xf numFmtId="14" fontId="18" fillId="0" borderId="0" xfId="0" applyNumberFormat="1" applyFont="1" applyFill="1" applyAlignment="1">
      <alignment horizontal="left"/>
    </xf>
    <xf numFmtId="38" fontId="19" fillId="0" borderId="0" xfId="0" applyNumberFormat="1" applyFont="1" applyFill="1"/>
    <xf numFmtId="14" fontId="18" fillId="0" borderId="0" xfId="0" applyNumberFormat="1" applyFont="1" applyAlignment="1">
      <alignment horizontal="left"/>
    </xf>
    <xf numFmtId="0" fontId="19" fillId="0" borderId="0" xfId="0" applyFont="1"/>
    <xf numFmtId="38" fontId="19" fillId="0" borderId="0" xfId="0" applyNumberFormat="1" applyFont="1"/>
    <xf numFmtId="0" fontId="20" fillId="0" borderId="0" xfId="0" applyFont="1" applyFill="1"/>
    <xf numFmtId="0" fontId="20" fillId="0" borderId="0" xfId="0" applyFont="1"/>
    <xf numFmtId="0" fontId="21" fillId="0" borderId="0" xfId="6"/>
    <xf numFmtId="0" fontId="2" fillId="0" borderId="0" xfId="1" applyFill="1"/>
    <xf numFmtId="0" fontId="22" fillId="0" borderId="0" xfId="0" applyFont="1" applyFill="1"/>
    <xf numFmtId="0" fontId="8" fillId="0" borderId="0" xfId="4" applyFont="1" applyAlignment="1">
      <alignment horizontal="left" wrapText="1"/>
    </xf>
    <xf numFmtId="0" fontId="10" fillId="0" borderId="1" xfId="4" applyFont="1" applyFill="1" applyBorder="1" applyAlignment="1">
      <alignment horizontal="center"/>
    </xf>
  </cellXfs>
  <cellStyles count="7">
    <cellStyle name="Heading 1" xfId="1" builtinId="16" customBuiltin="1"/>
    <cellStyle name="Heading 1 2" xfId="5"/>
    <cellStyle name="Hyperlink" xfId="2" builtinId="8"/>
    <cellStyle name="Normal" xfId="0" builtinId="0" customBuiltin="1"/>
    <cellStyle name="Normal 2" xfId="4"/>
    <cellStyle name="Title" xfId="6" builtinId="15" customBuiltin="1"/>
    <cellStyle name="Titl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200" b="1">
                <a:solidFill>
                  <a:schemeClr val="tx1">
                    <a:lumMod val="75000"/>
                    <a:lumOff val="25000"/>
                  </a:schemeClr>
                </a:solidFill>
              </a:rPr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CA-47D6-A053-43DBF0CD7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CA-47D6-A053-43DBF0CD7D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CA-47D6-A053-43DBF0CD7D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ECA-47D6-A053-43DBF0CD7D8A}"/>
              </c:ext>
            </c:extLst>
          </c:dPt>
          <c:cat>
            <c:strRef>
              <c:f>'2017-04-11'!$A$9:$A$12</c:f>
              <c:strCache>
                <c:ptCount val="4"/>
                <c:pt idx="0">
                  <c:v>Revenue source A</c:v>
                </c:pt>
                <c:pt idx="1">
                  <c:v>Revenue source B</c:v>
                </c:pt>
                <c:pt idx="2">
                  <c:v>Revenue source C</c:v>
                </c:pt>
                <c:pt idx="3">
                  <c:v>Revenue source D</c:v>
                </c:pt>
              </c:strCache>
            </c:strRef>
          </c:cat>
          <c:val>
            <c:numRef>
              <c:f>'2017-04-11'!$B$9:$B$12</c:f>
              <c:numCache>
                <c:formatCode>#,##0_);[Red]\(#,##0\)</c:formatCode>
                <c:ptCount val="4"/>
                <c:pt idx="0">
                  <c:v>678432</c:v>
                </c:pt>
                <c:pt idx="1">
                  <c:v>2127259</c:v>
                </c:pt>
                <c:pt idx="2">
                  <c:v>113658</c:v>
                </c:pt>
                <c:pt idx="3">
                  <c:v>146120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5-4229-A835-C6DF867B1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94727023887137"/>
          <c:y val="0.29749940862986063"/>
          <c:w val="0.28846013545835864"/>
          <c:h val="0.490197724797931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200" b="1">
                <a:solidFill>
                  <a:schemeClr val="tx1">
                    <a:lumMod val="75000"/>
                    <a:lumOff val="25000"/>
                  </a:schemeClr>
                </a:solidFill>
              </a:rPr>
              <a:t>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F8-44A2-89A6-2CD2B9EA7B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F8-44A2-89A6-2CD2B9EA7B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F8-44A2-89A6-2CD2B9EA7B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F8-44A2-89A6-2CD2B9EA7B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F8-44A2-89A6-2CD2B9EA7B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5F8-44A2-89A6-2CD2B9EA7BD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5F8-44A2-89A6-2CD2B9EA7BD9}"/>
              </c:ext>
            </c:extLst>
          </c:dPt>
          <c:cat>
            <c:strRef>
              <c:f>'2017-04-11'!$A$19:$A$25</c:f>
              <c:strCache>
                <c:ptCount val="7"/>
                <c:pt idx="0">
                  <c:v>Expense category A</c:v>
                </c:pt>
                <c:pt idx="1">
                  <c:v>Expense category B</c:v>
                </c:pt>
                <c:pt idx="2">
                  <c:v>Expense category C</c:v>
                </c:pt>
                <c:pt idx="3">
                  <c:v>Expense category D</c:v>
                </c:pt>
                <c:pt idx="4">
                  <c:v>Expense category E</c:v>
                </c:pt>
                <c:pt idx="5">
                  <c:v>Expense category F</c:v>
                </c:pt>
                <c:pt idx="6">
                  <c:v>Expense category G</c:v>
                </c:pt>
              </c:strCache>
            </c:strRef>
          </c:cat>
          <c:val>
            <c:numRef>
              <c:f>'2017-04-11'!$B$19:$B$25</c:f>
              <c:numCache>
                <c:formatCode>#,##0_);[Red]\(#,##0\)</c:formatCode>
                <c:ptCount val="7"/>
                <c:pt idx="0">
                  <c:v>2188377</c:v>
                </c:pt>
                <c:pt idx="1">
                  <c:v>193023</c:v>
                </c:pt>
                <c:pt idx="2">
                  <c:v>126999</c:v>
                </c:pt>
                <c:pt idx="3">
                  <c:v>159252</c:v>
                </c:pt>
                <c:pt idx="4">
                  <c:v>95858</c:v>
                </c:pt>
                <c:pt idx="5">
                  <c:v>121347</c:v>
                </c:pt>
                <c:pt idx="6">
                  <c:v>131166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5-4B01-9129-1F980D285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8998019984344"/>
          <c:y val="3.0555555555555555E-2"/>
          <c:w val="0.83347446700741346"/>
          <c:h val="0.938888888888888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CB-43E5-B73F-C70500AE35C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ECB-43E5-B73F-C70500AE35C6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CB-43E5-B73F-C70500AE35C6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ECB-43E5-B73F-C70500AE35C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CB-43E5-B73F-C70500AE35C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ECB-43E5-B73F-C70500AE35C6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CB-43E5-B73F-C70500AE35C6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ECB-43E5-B73F-C70500AE35C6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ECB-43E5-B73F-C70500AE35C6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ECB-43E5-B73F-C70500AE35C6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ECB-43E5-B73F-C70500AE35C6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ECB-43E5-B73F-C70500AE35C6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ECB-43E5-B73F-C70500AE35C6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ECB-43E5-B73F-C70500AE35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'2017-04-11'!$A$68:$A$84</c:f>
              <c:strCache>
                <c:ptCount val="17"/>
                <c:pt idx="0">
                  <c:v>Revenue</c:v>
                </c:pt>
                <c:pt idx="2">
                  <c:v>A</c:v>
                </c:pt>
                <c:pt idx="3">
                  <c:v>B</c:v>
                </c:pt>
                <c:pt idx="4">
                  <c:v>C</c:v>
                </c:pt>
                <c:pt idx="5">
                  <c:v>D</c:v>
                </c:pt>
                <c:pt idx="8">
                  <c:v>Expenses</c:v>
                </c:pt>
                <c:pt idx="10">
                  <c:v>A</c:v>
                </c:pt>
                <c:pt idx="11">
                  <c:v>B</c:v>
                </c:pt>
                <c:pt idx="12">
                  <c:v>C</c:v>
                </c:pt>
                <c:pt idx="13">
                  <c:v>D</c:v>
                </c:pt>
                <c:pt idx="14">
                  <c:v>E</c:v>
                </c:pt>
                <c:pt idx="15">
                  <c:v>F</c:v>
                </c:pt>
                <c:pt idx="16">
                  <c:v>G</c:v>
                </c:pt>
              </c:strCache>
            </c:strRef>
          </c:cat>
          <c:val>
            <c:numRef>
              <c:f>'2017-04-11'!$B$68:$B$84</c:f>
              <c:numCache>
                <c:formatCode>General</c:formatCode>
                <c:ptCount val="17"/>
                <c:pt idx="2" formatCode="#,##0_);[Red]\(#,##0\)">
                  <c:v>678432</c:v>
                </c:pt>
                <c:pt idx="3" formatCode="#,##0_);[Red]\(#,##0\)">
                  <c:v>2127259</c:v>
                </c:pt>
                <c:pt idx="4" formatCode="#,##0_);[Red]\(#,##0\)">
                  <c:v>113658</c:v>
                </c:pt>
                <c:pt idx="5" formatCode="#,##0_);[Red]\(#,##0\)">
                  <c:v>146120</c:v>
                </c:pt>
                <c:pt idx="10" formatCode="#,##0_);[Red]\(#,##0\)">
                  <c:v>2188377</c:v>
                </c:pt>
                <c:pt idx="11" formatCode="#,##0_);[Red]\(#,##0\)">
                  <c:v>193023</c:v>
                </c:pt>
                <c:pt idx="12" formatCode="#,##0_);[Red]\(#,##0\)">
                  <c:v>126999</c:v>
                </c:pt>
                <c:pt idx="13" formatCode="#,##0_);[Red]\(#,##0\)">
                  <c:v>159252</c:v>
                </c:pt>
                <c:pt idx="14" formatCode="#,##0_);[Red]\(#,##0\)">
                  <c:v>95858</c:v>
                </c:pt>
                <c:pt idx="15" formatCode="#,##0_);[Red]\(#,##0\)">
                  <c:v>121347</c:v>
                </c:pt>
                <c:pt idx="16" formatCode="#,##0_);[Red]\(#,##0\)">
                  <c:v>131166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B-43E5-B73F-C70500AE3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9785144"/>
        <c:axId val="429786456"/>
      </c:barChart>
      <c:catAx>
        <c:axId val="429785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86456"/>
        <c:crosses val="autoZero"/>
        <c:auto val="1"/>
        <c:lblAlgn val="ctr"/>
        <c:lblOffset val="100"/>
        <c:noMultiLvlLbl val="0"/>
      </c:catAx>
      <c:valAx>
        <c:axId val="42978645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429785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25067919141688"/>
          <c:y val="3.0555555555555555E-2"/>
          <c:w val="0.69312358981443112"/>
          <c:h val="0.938888888888888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AEB-4C1A-8DDA-B443082AE65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AEB-4C1A-8DDA-B443082AE65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AEB-4C1A-8DDA-B443082AE65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AEB-4C1A-8DDA-B443082AE65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AEB-4C1A-8DDA-B443082AE65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EB-4C1A-8DDA-B443082AE65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EB-4C1A-8DDA-B443082AE65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AEB-4C1A-8DDA-B443082AE65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AEB-4C1A-8DDA-B443082AE65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AEB-4C1A-8DDA-B443082AE650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AEB-4C1A-8DDA-B443082AE650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AEB-4C1A-8DDA-B443082AE650}"/>
              </c:ext>
            </c:extLst>
          </c:dPt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AEB-4C1A-8DDA-B443082AE650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AEB-4C1A-8DDA-B443082AE650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AEB-4C1A-8DDA-B443082AE650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AEB-4C1A-8DDA-B443082AE650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AEB-4C1A-8DDA-B443082AE650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AEB-4C1A-8DDA-B443082AE650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AEB-4C1A-8DDA-B443082AE650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AEB-4C1A-8DDA-B443082AE650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AEB-4C1A-8DDA-B443082AE650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AEB-4C1A-8DDA-B443082AE650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AEB-4C1A-8DDA-B443082AE650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AEB-4C1A-8DDA-B443082AE6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('2017-04-11'!$A$70:$A$74,'2017-04-11'!$A$78:$A$84)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5">
                  <c:v>A</c:v>
                </c:pt>
                <c:pt idx="6">
                  <c:v>B</c:v>
                </c:pt>
                <c:pt idx="7">
                  <c:v>C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G</c:v>
                </c:pt>
              </c:strCache>
            </c:strRef>
          </c:cat>
          <c:val>
            <c:numRef>
              <c:f>('2017-04-11'!$B$70:$B$74,'2017-04-11'!$B$78:$B$84)</c:f>
              <c:numCache>
                <c:formatCode>#,##0_);[Red]\(#,##0\)</c:formatCode>
                <c:ptCount val="12"/>
                <c:pt idx="0">
                  <c:v>678432</c:v>
                </c:pt>
                <c:pt idx="1">
                  <c:v>2127259</c:v>
                </c:pt>
                <c:pt idx="2">
                  <c:v>113658</c:v>
                </c:pt>
                <c:pt idx="3">
                  <c:v>146120</c:v>
                </c:pt>
                <c:pt idx="5">
                  <c:v>2188377</c:v>
                </c:pt>
                <c:pt idx="6">
                  <c:v>193023</c:v>
                </c:pt>
                <c:pt idx="7">
                  <c:v>126999</c:v>
                </c:pt>
                <c:pt idx="8">
                  <c:v>159252</c:v>
                </c:pt>
                <c:pt idx="9">
                  <c:v>95858</c:v>
                </c:pt>
                <c:pt idx="10">
                  <c:v>121347</c:v>
                </c:pt>
                <c:pt idx="11">
                  <c:v>131166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AEB-4C1A-8DDA-B443082AE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9785144"/>
        <c:axId val="429786456"/>
      </c:barChart>
      <c:catAx>
        <c:axId val="429785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86456"/>
        <c:crosses val="autoZero"/>
        <c:auto val="1"/>
        <c:lblAlgn val="ctr"/>
        <c:lblOffset val="100"/>
        <c:noMultiLvlLbl val="0"/>
      </c:catAx>
      <c:valAx>
        <c:axId val="429786456"/>
        <c:scaling>
          <c:orientation val="minMax"/>
        </c:scaling>
        <c:delete val="1"/>
        <c:axPos val="t"/>
        <c:numFmt formatCode="#,##0_);[Red]\(#,##0\)" sourceLinked="1"/>
        <c:majorTickMark val="none"/>
        <c:minorTickMark val="none"/>
        <c:tickLblPos val="nextTo"/>
        <c:crossAx val="429785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0A-47BE-8005-274D906C0E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0A-47BE-8005-274D906C0E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0A-47BE-8005-274D906C0E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0A-47BE-8005-274D906C0E4A}"/>
              </c:ext>
            </c:extLst>
          </c:dPt>
          <c:cat>
            <c:strRef>
              <c:f>'2017-04-11'!$A$9:$A$12</c:f>
              <c:strCache>
                <c:ptCount val="4"/>
                <c:pt idx="0">
                  <c:v>Revenue source A</c:v>
                </c:pt>
                <c:pt idx="1">
                  <c:v>Revenue source B</c:v>
                </c:pt>
                <c:pt idx="2">
                  <c:v>Revenue source C</c:v>
                </c:pt>
                <c:pt idx="3">
                  <c:v>Revenue source D</c:v>
                </c:pt>
              </c:strCache>
            </c:strRef>
          </c:cat>
          <c:val>
            <c:numRef>
              <c:f>'2017-04-11'!$B$9:$B$12</c:f>
              <c:numCache>
                <c:formatCode>#,##0_);[Red]\(#,##0\)</c:formatCode>
                <c:ptCount val="4"/>
                <c:pt idx="0">
                  <c:v>678432</c:v>
                </c:pt>
                <c:pt idx="1">
                  <c:v>2127259</c:v>
                </c:pt>
                <c:pt idx="2">
                  <c:v>113658</c:v>
                </c:pt>
                <c:pt idx="3">
                  <c:v>146120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0A-47BE-8005-274D906C0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94727023887137"/>
          <c:y val="0.29749940862986063"/>
          <c:w val="0.28846013545835864"/>
          <c:h val="0.490197724797931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12-48AD-9E93-E329B7FBF6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12-48AD-9E93-E329B7FBF6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12-48AD-9E93-E329B7FBF6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12-48AD-9E93-E329B7FBF6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812-48AD-9E93-E329B7FBF65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812-48AD-9E93-E329B7FBF65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812-48AD-9E93-E329B7FBF659}"/>
              </c:ext>
            </c:extLst>
          </c:dPt>
          <c:cat>
            <c:strRef>
              <c:f>'2017-04-11'!$A$19:$A$25</c:f>
              <c:strCache>
                <c:ptCount val="7"/>
                <c:pt idx="0">
                  <c:v>Expense category A</c:v>
                </c:pt>
                <c:pt idx="1">
                  <c:v>Expense category B</c:v>
                </c:pt>
                <c:pt idx="2">
                  <c:v>Expense category C</c:v>
                </c:pt>
                <c:pt idx="3">
                  <c:v>Expense category D</c:v>
                </c:pt>
                <c:pt idx="4">
                  <c:v>Expense category E</c:v>
                </c:pt>
                <c:pt idx="5">
                  <c:v>Expense category F</c:v>
                </c:pt>
                <c:pt idx="6">
                  <c:v>Expense category G</c:v>
                </c:pt>
              </c:strCache>
            </c:strRef>
          </c:cat>
          <c:val>
            <c:numRef>
              <c:f>'2017-04-11'!$B$19:$B$25</c:f>
              <c:numCache>
                <c:formatCode>#,##0_);[Red]\(#,##0\)</c:formatCode>
                <c:ptCount val="7"/>
                <c:pt idx="0">
                  <c:v>2188377</c:v>
                </c:pt>
                <c:pt idx="1">
                  <c:v>193023</c:v>
                </c:pt>
                <c:pt idx="2">
                  <c:v>126999</c:v>
                </c:pt>
                <c:pt idx="3">
                  <c:v>159252</c:v>
                </c:pt>
                <c:pt idx="4">
                  <c:v>95858</c:v>
                </c:pt>
                <c:pt idx="5">
                  <c:v>121347</c:v>
                </c:pt>
                <c:pt idx="6">
                  <c:v>131166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812-48AD-9E93-E329B7FBF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31786279241778"/>
          <c:y val="0.14687414073240843"/>
          <c:w val="0.30496988764894206"/>
          <c:h val="0.83656917885264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5395383269396"/>
          <c:y val="3.0555555555555555E-2"/>
          <c:w val="0.82512029746281712"/>
          <c:h val="0.938888888888888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74-4FF0-89FB-AC2642166FB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74-4FF0-89FB-AC2642166FB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74-4FF0-89FB-AC2642166FB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74-4FF0-89FB-AC2642166FB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74-4FF0-89FB-AC2642166FB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374-4FF0-89FB-AC2642166FB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374-4FF0-89FB-AC2642166FB1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374-4FF0-89FB-AC2642166FB1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374-4FF0-89FB-AC2642166FB1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374-4FF0-89FB-AC2642166FB1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374-4FF0-89FB-AC2642166FB1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374-4FF0-89FB-AC2642166FB1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374-4FF0-89FB-AC2642166FB1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374-4FF0-89FB-AC2642166F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'2017-04-11'!$A$68:$A$84</c:f>
              <c:strCache>
                <c:ptCount val="17"/>
                <c:pt idx="0">
                  <c:v>Revenue</c:v>
                </c:pt>
                <c:pt idx="2">
                  <c:v>A</c:v>
                </c:pt>
                <c:pt idx="3">
                  <c:v>B</c:v>
                </c:pt>
                <c:pt idx="4">
                  <c:v>C</c:v>
                </c:pt>
                <c:pt idx="5">
                  <c:v>D</c:v>
                </c:pt>
                <c:pt idx="8">
                  <c:v>Expenses</c:v>
                </c:pt>
                <c:pt idx="10">
                  <c:v>A</c:v>
                </c:pt>
                <c:pt idx="11">
                  <c:v>B</c:v>
                </c:pt>
                <c:pt idx="12">
                  <c:v>C</c:v>
                </c:pt>
                <c:pt idx="13">
                  <c:v>D</c:v>
                </c:pt>
                <c:pt idx="14">
                  <c:v>E</c:v>
                </c:pt>
                <c:pt idx="15">
                  <c:v>F</c:v>
                </c:pt>
                <c:pt idx="16">
                  <c:v>G</c:v>
                </c:pt>
              </c:strCache>
            </c:strRef>
          </c:cat>
          <c:val>
            <c:numRef>
              <c:f>'2017-04-11'!$B$68:$B$84</c:f>
              <c:numCache>
                <c:formatCode>General</c:formatCode>
                <c:ptCount val="17"/>
                <c:pt idx="2" formatCode="#,##0_);[Red]\(#,##0\)">
                  <c:v>678432</c:v>
                </c:pt>
                <c:pt idx="3" formatCode="#,##0_);[Red]\(#,##0\)">
                  <c:v>2127259</c:v>
                </c:pt>
                <c:pt idx="4" formatCode="#,##0_);[Red]\(#,##0\)">
                  <c:v>113658</c:v>
                </c:pt>
                <c:pt idx="5" formatCode="#,##0_);[Red]\(#,##0\)">
                  <c:v>146120</c:v>
                </c:pt>
                <c:pt idx="10" formatCode="#,##0_);[Red]\(#,##0\)">
                  <c:v>2188377</c:v>
                </c:pt>
                <c:pt idx="11" formatCode="#,##0_);[Red]\(#,##0\)">
                  <c:v>193023</c:v>
                </c:pt>
                <c:pt idx="12" formatCode="#,##0_);[Red]\(#,##0\)">
                  <c:v>126999</c:v>
                </c:pt>
                <c:pt idx="13" formatCode="#,##0_);[Red]\(#,##0\)">
                  <c:v>159252</c:v>
                </c:pt>
                <c:pt idx="14" formatCode="#,##0_);[Red]\(#,##0\)">
                  <c:v>95858</c:v>
                </c:pt>
                <c:pt idx="15" formatCode="#,##0_);[Red]\(#,##0\)">
                  <c:v>121347</c:v>
                </c:pt>
                <c:pt idx="16" formatCode="#,##0_);[Red]\(#,##0\)">
                  <c:v>131166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374-4FF0-89FB-AC2642166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9785144"/>
        <c:axId val="429786456"/>
      </c:barChart>
      <c:catAx>
        <c:axId val="429785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86456"/>
        <c:crosses val="autoZero"/>
        <c:auto val="1"/>
        <c:lblAlgn val="ctr"/>
        <c:lblOffset val="100"/>
        <c:noMultiLvlLbl val="0"/>
      </c:catAx>
      <c:valAx>
        <c:axId val="42978645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429785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25067919141688"/>
          <c:y val="3.0555555555555555E-2"/>
          <c:w val="0.69312358981443112"/>
          <c:h val="0.938888888888888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91-4758-B817-EAECECA7B1B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91-4758-B817-EAECECA7B1B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91-4758-B817-EAECECA7B1B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91-4758-B817-EAECECA7B1B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091-4758-B817-EAECECA7B1B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091-4758-B817-EAECECA7B1B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091-4758-B817-EAECECA7B1B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091-4758-B817-EAECECA7B1B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091-4758-B817-EAECECA7B1B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091-4758-B817-EAECECA7B1B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091-4758-B817-EAECECA7B1B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091-4758-B817-EAECECA7B1BB}"/>
              </c:ext>
            </c:extLst>
          </c:dPt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091-4758-B817-EAECECA7B1B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091-4758-B817-EAECECA7B1BB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091-4758-B817-EAECECA7B1BB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091-4758-B817-EAECECA7B1BB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091-4758-B817-EAECECA7B1BB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091-4758-B817-EAECECA7B1BB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091-4758-B817-EAECECA7B1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('2017-04-11'!$A$70:$A$74,'2017-04-11'!$A$78:$A$84)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5">
                  <c:v>A</c:v>
                </c:pt>
                <c:pt idx="6">
                  <c:v>B</c:v>
                </c:pt>
                <c:pt idx="7">
                  <c:v>C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G</c:v>
                </c:pt>
              </c:strCache>
            </c:strRef>
          </c:cat>
          <c:val>
            <c:numRef>
              <c:f>('2017-04-11'!$B$70:$B$74,'2017-04-11'!$B$78:$B$84)</c:f>
              <c:numCache>
                <c:formatCode>#,##0_);[Red]\(#,##0\)</c:formatCode>
                <c:ptCount val="12"/>
                <c:pt idx="0">
                  <c:v>678432</c:v>
                </c:pt>
                <c:pt idx="1">
                  <c:v>2127259</c:v>
                </c:pt>
                <c:pt idx="2">
                  <c:v>113658</c:v>
                </c:pt>
                <c:pt idx="3">
                  <c:v>146120</c:v>
                </c:pt>
                <c:pt idx="5">
                  <c:v>2188377</c:v>
                </c:pt>
                <c:pt idx="6">
                  <c:v>193023</c:v>
                </c:pt>
                <c:pt idx="7">
                  <c:v>126999</c:v>
                </c:pt>
                <c:pt idx="8">
                  <c:v>159252</c:v>
                </c:pt>
                <c:pt idx="9">
                  <c:v>95858</c:v>
                </c:pt>
                <c:pt idx="10">
                  <c:v>121347</c:v>
                </c:pt>
                <c:pt idx="11">
                  <c:v>131166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091-4758-B817-EAECECA7B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9785144"/>
        <c:axId val="429786456"/>
      </c:barChart>
      <c:catAx>
        <c:axId val="429785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86456"/>
        <c:crosses val="autoZero"/>
        <c:auto val="1"/>
        <c:lblAlgn val="ctr"/>
        <c:lblOffset val="100"/>
        <c:noMultiLvlLbl val="0"/>
      </c:catAx>
      <c:valAx>
        <c:axId val="429786456"/>
        <c:scaling>
          <c:orientation val="minMax"/>
        </c:scaling>
        <c:delete val="1"/>
        <c:axPos val="t"/>
        <c:numFmt formatCode="#,##0_);[Red]\(#,##0\)" sourceLinked="1"/>
        <c:majorTickMark val="none"/>
        <c:minorTickMark val="none"/>
        <c:tickLblPos val="nextTo"/>
        <c:crossAx val="429785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32</xdr:row>
      <xdr:rowOff>130175</xdr:rowOff>
    </xdr:from>
    <xdr:to>
      <xdr:col>11</xdr:col>
      <xdr:colOff>517525</xdr:colOff>
      <xdr:row>61</xdr:row>
      <xdr:rowOff>94216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5199CEA6-6AF8-4B8D-8DDD-4906604BC6D6}"/>
            </a:ext>
          </a:extLst>
        </xdr:cNvPr>
        <xdr:cNvGrpSpPr/>
      </xdr:nvGrpSpPr>
      <xdr:grpSpPr>
        <a:xfrm>
          <a:off x="92075" y="6042025"/>
          <a:ext cx="10147300" cy="5120241"/>
          <a:chOff x="4632325" y="346075"/>
          <a:chExt cx="9169400" cy="274320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99C6093B-D810-46B0-8D0B-0D0CF4D82B47}"/>
              </a:ext>
            </a:extLst>
          </xdr:cNvPr>
          <xdr:cNvGraphicFramePr/>
        </xdr:nvGraphicFramePr>
        <xdr:xfrm>
          <a:off x="4632325" y="3460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4A90B735-25AF-4CE6-AE58-ED87CE0516F1}"/>
              </a:ext>
            </a:extLst>
          </xdr:cNvPr>
          <xdr:cNvGraphicFramePr/>
        </xdr:nvGraphicFramePr>
        <xdr:xfrm>
          <a:off x="9229725" y="3460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3</xdr:col>
      <xdr:colOff>155575</xdr:colOff>
      <xdr:row>66</xdr:row>
      <xdr:rowOff>123825</xdr:rowOff>
    </xdr:from>
    <xdr:to>
      <xdr:col>17</xdr:col>
      <xdr:colOff>307975</xdr:colOff>
      <xdr:row>95</xdr:row>
      <xdr:rowOff>79375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B3EC6F9-6911-4C99-9A48-9D38C20F9C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155575</xdr:colOff>
      <xdr:row>99</xdr:row>
      <xdr:rowOff>0</xdr:rowOff>
    </xdr:from>
    <xdr:to>
      <xdr:col>17</xdr:col>
      <xdr:colOff>307975</xdr:colOff>
      <xdr:row>127</xdr:row>
      <xdr:rowOff>127000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E11A923-5C5A-4CF4-988E-C9C32A719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31</xdr:row>
      <xdr:rowOff>152400</xdr:rowOff>
    </xdr:from>
    <xdr:to>
      <xdr:col>20</xdr:col>
      <xdr:colOff>695325</xdr:colOff>
      <xdr:row>49</xdr:row>
      <xdr:rowOff>95250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D891C2CD-42C9-4001-8706-590748A99199}"/>
            </a:ext>
          </a:extLst>
        </xdr:cNvPr>
        <xdr:cNvGrpSpPr/>
      </xdr:nvGrpSpPr>
      <xdr:grpSpPr>
        <a:xfrm>
          <a:off x="11156950" y="5886450"/>
          <a:ext cx="5718175" cy="3143250"/>
          <a:chOff x="4632325" y="321582"/>
          <a:chExt cx="9095927" cy="2743200"/>
        </a:xfrm>
      </xdr:grpSpPr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58CFFD27-D7C9-4639-9ED5-52787A5711B0}"/>
              </a:ext>
            </a:extLst>
          </xdr:cNvPr>
          <xdr:cNvGraphicFramePr/>
        </xdr:nvGraphicFramePr>
        <xdr:xfrm>
          <a:off x="4632325" y="321582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471A164B-B5E9-4B26-896A-9910D8436E1E}"/>
              </a:ext>
            </a:extLst>
          </xdr:cNvPr>
          <xdr:cNvGraphicFramePr/>
        </xdr:nvGraphicFramePr>
        <xdr:xfrm>
          <a:off x="9156252" y="321582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19</xdr:col>
      <xdr:colOff>0</xdr:colOff>
      <xdr:row>67</xdr:row>
      <xdr:rowOff>0</xdr:rowOff>
    </xdr:from>
    <xdr:to>
      <xdr:col>27</xdr:col>
      <xdr:colOff>0</xdr:colOff>
      <xdr:row>82</xdr:row>
      <xdr:rowOff>28575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E60F335-7193-413E-ACC0-AA81A18EB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99</xdr:row>
      <xdr:rowOff>0</xdr:rowOff>
    </xdr:from>
    <xdr:to>
      <xdr:col>28</xdr:col>
      <xdr:colOff>0</xdr:colOff>
      <xdr:row>114</xdr:row>
      <xdr:rowOff>28575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B7073C6-6A16-4D9E-9B61-077AC89E1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0.23904</cdr:x>
      <cdr:y>0.29028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E5999FE-B371-478C-8095-D7AAE5D0D5C5}"/>
            </a:ext>
          </a:extLst>
        </cdr:cNvPr>
        <cdr:cNvSpPr txBox="1"/>
      </cdr:nvSpPr>
      <cdr:spPr>
        <a:xfrm xmlns:a="http://schemas.openxmlformats.org/drawingml/2006/main">
          <a:off x="0" y="0"/>
          <a:ext cx="2076450" cy="1327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1"/>
              </a:solidFill>
            </a:rPr>
            <a:t>Revenue</a:t>
          </a:r>
        </a:p>
        <a:p xmlns:a="http://schemas.openxmlformats.org/drawingml/2006/main">
          <a:r>
            <a:rPr lang="en-US" sz="1600" b="0">
              <a:solidFill>
                <a:schemeClr val="accent1"/>
              </a:solidFill>
            </a:rPr>
            <a:t>$3,065,469 </a:t>
          </a:r>
        </a:p>
        <a:p xmlns:a="http://schemas.openxmlformats.org/drawingml/2006/main">
          <a:r>
            <a:rPr lang="en-US" sz="1600" b="0">
              <a:solidFill>
                <a:schemeClr val="accent1"/>
              </a:solidFill>
            </a:rPr>
            <a:t>from four sources</a:t>
          </a:r>
        </a:p>
        <a:p xmlns:a="http://schemas.openxmlformats.org/drawingml/2006/main">
          <a:endParaRPr lang="en-US" sz="1600" b="1">
            <a:solidFill>
              <a:schemeClr val="accent1"/>
            </a:solidFill>
          </a:endParaRPr>
        </a:p>
        <a:p xmlns:a="http://schemas.openxmlformats.org/drawingml/2006/main">
          <a:endParaRPr lang="en-US" sz="16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0.23904</cdr:x>
      <cdr:y>0.71389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63E0A07-0B70-4960-BF7D-7DA937F8E3F5}"/>
            </a:ext>
          </a:extLst>
        </cdr:cNvPr>
        <cdr:cNvSpPr txBox="1"/>
      </cdr:nvSpPr>
      <cdr:spPr>
        <a:xfrm xmlns:a="http://schemas.openxmlformats.org/drawingml/2006/main">
          <a:off x="0" y="1936750"/>
          <a:ext cx="2076450" cy="1327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accent2">
                  <a:lumMod val="75000"/>
                </a:schemeClr>
              </a:solidFill>
            </a:rPr>
            <a:t>Expenses</a:t>
          </a:r>
        </a:p>
        <a:p xmlns:a="http://schemas.openxmlformats.org/drawingml/2006/main">
          <a:r>
            <a:rPr lang="en-US" sz="1600" b="0">
              <a:solidFill>
                <a:schemeClr val="accent2">
                  <a:lumMod val="75000"/>
                </a:schemeClr>
              </a:solidFill>
            </a:rPr>
            <a:t>$3,016,022</a:t>
          </a:r>
        </a:p>
        <a:p xmlns:a="http://schemas.openxmlformats.org/drawingml/2006/main">
          <a:r>
            <a:rPr lang="en-US" sz="1600" b="0">
              <a:solidFill>
                <a:schemeClr val="accent2">
                  <a:lumMod val="75000"/>
                </a:schemeClr>
              </a:solidFill>
            </a:rPr>
            <a:t>in seven</a:t>
          </a:r>
          <a:r>
            <a:rPr lang="en-US" sz="1600" b="0" baseline="0">
              <a:solidFill>
                <a:schemeClr val="accent2">
                  <a:lumMod val="75000"/>
                </a:schemeClr>
              </a:solidFill>
            </a:rPr>
            <a:t> areas</a:t>
          </a:r>
          <a:endParaRPr lang="en-US" sz="1600" b="1">
            <a:solidFill>
              <a:schemeClr val="accent2">
                <a:lumMod val="75000"/>
              </a:schemeClr>
            </a:solidFill>
          </a:endParaRPr>
        </a:p>
        <a:p xmlns:a="http://schemas.openxmlformats.org/drawingml/2006/main">
          <a:endParaRPr lang="en-US" sz="1600" b="1">
            <a:solidFill>
              <a:schemeClr val="accent2">
                <a:lumMod val="75000"/>
              </a:schemeClr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0.1859</cdr:x>
      <cdr:y>0.29028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E5999FE-B371-478C-8095-D7AAE5D0D5C5}"/>
            </a:ext>
          </a:extLst>
        </cdr:cNvPr>
        <cdr:cNvSpPr txBox="1"/>
      </cdr:nvSpPr>
      <cdr:spPr>
        <a:xfrm xmlns:a="http://schemas.openxmlformats.org/drawingml/2006/main">
          <a:off x="0" y="0"/>
          <a:ext cx="1104900" cy="796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accent1"/>
              </a:solidFill>
            </a:rPr>
            <a:t>Revenue</a:t>
          </a:r>
        </a:p>
        <a:p xmlns:a="http://schemas.openxmlformats.org/drawingml/2006/main">
          <a:r>
            <a:rPr lang="en-US" sz="1100" b="0">
              <a:solidFill>
                <a:schemeClr val="accent1"/>
              </a:solidFill>
            </a:rPr>
            <a:t>$3,065,469 </a:t>
          </a:r>
        </a:p>
        <a:p xmlns:a="http://schemas.openxmlformats.org/drawingml/2006/main">
          <a:r>
            <a:rPr lang="en-US" sz="1100" b="0">
              <a:solidFill>
                <a:schemeClr val="accent1"/>
              </a:solidFill>
            </a:rPr>
            <a:t>from four sources</a:t>
          </a:r>
        </a:p>
        <a:p xmlns:a="http://schemas.openxmlformats.org/drawingml/2006/main">
          <a:endParaRPr lang="en-US" sz="1100" b="1">
            <a:solidFill>
              <a:schemeClr val="accent1"/>
            </a:solidFill>
          </a:endParaRPr>
        </a:p>
        <a:p xmlns:a="http://schemas.openxmlformats.org/drawingml/2006/main">
          <a:endParaRPr lang="en-US" sz="11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0.1859</cdr:x>
      <cdr:y>0.71389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63E0A07-0B70-4960-BF7D-7DA937F8E3F5}"/>
            </a:ext>
          </a:extLst>
        </cdr:cNvPr>
        <cdr:cNvSpPr txBox="1"/>
      </cdr:nvSpPr>
      <cdr:spPr>
        <a:xfrm xmlns:a="http://schemas.openxmlformats.org/drawingml/2006/main">
          <a:off x="0" y="1162047"/>
          <a:ext cx="1104900" cy="796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2">
                  <a:lumMod val="75000"/>
                </a:schemeClr>
              </a:solidFill>
            </a:rPr>
            <a:t>Expenses</a:t>
          </a:r>
        </a:p>
        <a:p xmlns:a="http://schemas.openxmlformats.org/drawingml/2006/main">
          <a:r>
            <a:rPr lang="en-US" sz="1100" b="0">
              <a:solidFill>
                <a:schemeClr val="accent2">
                  <a:lumMod val="75000"/>
                </a:schemeClr>
              </a:solidFill>
            </a:rPr>
            <a:t>$3,016,022</a:t>
          </a:r>
        </a:p>
        <a:p xmlns:a="http://schemas.openxmlformats.org/drawingml/2006/main">
          <a:r>
            <a:rPr lang="en-US" sz="1100" b="0">
              <a:solidFill>
                <a:schemeClr val="accent2">
                  <a:lumMod val="75000"/>
                </a:schemeClr>
              </a:solidFill>
            </a:rPr>
            <a:t>in seven</a:t>
          </a:r>
          <a:r>
            <a:rPr lang="en-US" sz="1100" b="0" baseline="0">
              <a:solidFill>
                <a:schemeClr val="accent2">
                  <a:lumMod val="75000"/>
                </a:schemeClr>
              </a:solidFill>
            </a:rPr>
            <a:t> areas</a:t>
          </a:r>
          <a:endParaRPr lang="en-US" sz="1100" b="1">
            <a:solidFill>
              <a:schemeClr val="accent2">
                <a:lumMod val="75000"/>
              </a:schemeClr>
            </a:solidFill>
          </a:endParaRPr>
        </a:p>
        <a:p xmlns:a="http://schemas.openxmlformats.org/drawingml/2006/main">
          <a:endParaRPr lang="en-US" sz="1100" b="1">
            <a:solidFill>
              <a:schemeClr val="accent2">
                <a:lumMod val="7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Emery Analytics">
      <a:dk1>
        <a:sysClr val="windowText" lastClr="000000"/>
      </a:dk1>
      <a:lt1>
        <a:sysClr val="window" lastClr="FFFFFF"/>
      </a:lt1>
      <a:dk2>
        <a:srgbClr val="004185"/>
      </a:dk2>
      <a:lt2>
        <a:srgbClr val="E7E6E6"/>
      </a:lt2>
      <a:accent1>
        <a:srgbClr val="004185"/>
      </a:accent1>
      <a:accent2>
        <a:srgbClr val="F37A43"/>
      </a:accent2>
      <a:accent3>
        <a:srgbClr val="007366"/>
      </a:accent3>
      <a:accent4>
        <a:srgbClr val="D0363B"/>
      </a:accent4>
      <a:accent5>
        <a:srgbClr val="1C8BFF"/>
      </a:accent5>
      <a:accent6>
        <a:srgbClr val="E28689"/>
      </a:accent6>
      <a:hlink>
        <a:srgbClr val="004185"/>
      </a:hlink>
      <a:folHlink>
        <a:srgbClr val="004185"/>
      </a:folHlink>
    </a:clrScheme>
    <a:fontScheme name="Emery Analytics - Slides, reports, etc.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nkemery.com/revenue-and-expens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pane ySplit="2" topLeftCell="A120" activePane="bottomLeft" state="frozen"/>
      <selection pane="bottomLeft" activeCell="A65" sqref="A65"/>
    </sheetView>
  </sheetViews>
  <sheetFormatPr defaultColWidth="8.69140625" defaultRowHeight="14" x14ac:dyDescent="0.3"/>
  <cols>
    <col min="1" max="1" width="24.84375" style="42" customWidth="1"/>
    <col min="2" max="2" width="14.69140625" style="42" customWidth="1"/>
    <col min="3" max="16384" width="8.69140625" style="42"/>
  </cols>
  <sheetData>
    <row r="1" spans="1:4" s="38" customFormat="1" ht="22.5" x14ac:dyDescent="0.45">
      <c r="A1" s="50" t="s">
        <v>26</v>
      </c>
    </row>
    <row r="2" spans="1:4" s="40" customFormat="1" x14ac:dyDescent="0.3">
      <c r="A2" s="39" t="s">
        <v>27</v>
      </c>
    </row>
    <row r="5" spans="1:4" ht="18.5" x14ac:dyDescent="0.35">
      <c r="A5" s="51" t="s">
        <v>16</v>
      </c>
    </row>
    <row r="7" spans="1:4" x14ac:dyDescent="0.3">
      <c r="A7" s="43" t="s">
        <v>4</v>
      </c>
      <c r="B7" s="41" t="s">
        <v>15</v>
      </c>
    </row>
    <row r="9" spans="1:4" x14ac:dyDescent="0.3">
      <c r="A9" s="42" t="s">
        <v>0</v>
      </c>
      <c r="B9" s="44">
        <v>678432</v>
      </c>
    </row>
    <row r="10" spans="1:4" x14ac:dyDescent="0.3">
      <c r="A10" s="42" t="s">
        <v>1</v>
      </c>
      <c r="B10" s="44">
        <v>2127259</v>
      </c>
    </row>
    <row r="11" spans="1:4" x14ac:dyDescent="0.3">
      <c r="A11" s="42" t="s">
        <v>2</v>
      </c>
      <c r="B11" s="44">
        <v>113658</v>
      </c>
    </row>
    <row r="12" spans="1:4" x14ac:dyDescent="0.3">
      <c r="A12" s="42" t="s">
        <v>3</v>
      </c>
      <c r="B12" s="44">
        <v>146120</v>
      </c>
    </row>
    <row r="13" spans="1:4" x14ac:dyDescent="0.3">
      <c r="B13" s="44"/>
    </row>
    <row r="14" spans="1:4" x14ac:dyDescent="0.3">
      <c r="A14" s="42" t="s">
        <v>13</v>
      </c>
      <c r="B14" s="44">
        <f>SUM(B9:B12)</f>
        <v>3065469</v>
      </c>
      <c r="D14" s="44"/>
    </row>
    <row r="15" spans="1:4" x14ac:dyDescent="0.3">
      <c r="B15" s="44"/>
      <c r="D15" s="44"/>
    </row>
    <row r="16" spans="1:4" x14ac:dyDescent="0.3">
      <c r="B16" s="44"/>
    </row>
    <row r="17" spans="1:2" x14ac:dyDescent="0.3">
      <c r="A17" s="45" t="s">
        <v>5</v>
      </c>
      <c r="B17" s="41" t="s">
        <v>15</v>
      </c>
    </row>
    <row r="18" spans="1:2" x14ac:dyDescent="0.3">
      <c r="A18" s="46"/>
      <c r="B18" s="46"/>
    </row>
    <row r="19" spans="1:2" x14ac:dyDescent="0.3">
      <c r="A19" s="46" t="s">
        <v>6</v>
      </c>
      <c r="B19" s="47">
        <v>2188377</v>
      </c>
    </row>
    <row r="20" spans="1:2" x14ac:dyDescent="0.3">
      <c r="A20" s="46" t="s">
        <v>7</v>
      </c>
      <c r="B20" s="47">
        <v>193023</v>
      </c>
    </row>
    <row r="21" spans="1:2" x14ac:dyDescent="0.3">
      <c r="A21" s="46" t="s">
        <v>8</v>
      </c>
      <c r="B21" s="47">
        <v>126999</v>
      </c>
    </row>
    <row r="22" spans="1:2" x14ac:dyDescent="0.3">
      <c r="A22" s="46" t="s">
        <v>9</v>
      </c>
      <c r="B22" s="47">
        <v>159252</v>
      </c>
    </row>
    <row r="23" spans="1:2" x14ac:dyDescent="0.3">
      <c r="A23" s="46" t="s">
        <v>10</v>
      </c>
      <c r="B23" s="47">
        <v>95858</v>
      </c>
    </row>
    <row r="24" spans="1:2" x14ac:dyDescent="0.3">
      <c r="A24" s="46" t="s">
        <v>11</v>
      </c>
      <c r="B24" s="47">
        <v>121347</v>
      </c>
    </row>
    <row r="25" spans="1:2" x14ac:dyDescent="0.3">
      <c r="A25" s="46" t="s">
        <v>12</v>
      </c>
      <c r="B25" s="47">
        <v>131166</v>
      </c>
    </row>
    <row r="26" spans="1:2" x14ac:dyDescent="0.3">
      <c r="A26" s="46"/>
      <c r="B26" s="47"/>
    </row>
    <row r="27" spans="1:2" x14ac:dyDescent="0.3">
      <c r="A27" s="46" t="s">
        <v>14</v>
      </c>
      <c r="B27" s="47">
        <f>SUM(B19:B25)</f>
        <v>3016022</v>
      </c>
    </row>
    <row r="30" spans="1:2" ht="18.5" x14ac:dyDescent="0.35">
      <c r="A30" s="51" t="s">
        <v>17</v>
      </c>
    </row>
    <row r="31" spans="1:2" x14ac:dyDescent="0.3">
      <c r="A31" s="52" t="s">
        <v>41</v>
      </c>
    </row>
    <row r="65" spans="1:2" ht="18.5" x14ac:dyDescent="0.35">
      <c r="A65" s="51" t="s">
        <v>18</v>
      </c>
    </row>
    <row r="66" spans="1:2" x14ac:dyDescent="0.3">
      <c r="A66" s="52" t="s">
        <v>42</v>
      </c>
    </row>
    <row r="68" spans="1:2" x14ac:dyDescent="0.3">
      <c r="A68" s="43" t="s">
        <v>4</v>
      </c>
      <c r="B68" s="41"/>
    </row>
    <row r="70" spans="1:2" x14ac:dyDescent="0.3">
      <c r="A70" s="48" t="s">
        <v>19</v>
      </c>
      <c r="B70" s="44">
        <v>678432</v>
      </c>
    </row>
    <row r="71" spans="1:2" x14ac:dyDescent="0.3">
      <c r="A71" s="48" t="s">
        <v>20</v>
      </c>
      <c r="B71" s="44">
        <v>2127259</v>
      </c>
    </row>
    <row r="72" spans="1:2" x14ac:dyDescent="0.3">
      <c r="A72" s="48" t="s">
        <v>21</v>
      </c>
      <c r="B72" s="44">
        <v>113658</v>
      </c>
    </row>
    <row r="73" spans="1:2" x14ac:dyDescent="0.3">
      <c r="A73" s="48" t="s">
        <v>22</v>
      </c>
      <c r="B73" s="44">
        <v>146120</v>
      </c>
    </row>
    <row r="74" spans="1:2" x14ac:dyDescent="0.3">
      <c r="B74" s="44"/>
    </row>
    <row r="75" spans="1:2" x14ac:dyDescent="0.3">
      <c r="B75" s="44"/>
    </row>
    <row r="76" spans="1:2" x14ac:dyDescent="0.3">
      <c r="A76" s="45" t="s">
        <v>5</v>
      </c>
      <c r="B76" s="41"/>
    </row>
    <row r="77" spans="1:2" x14ac:dyDescent="0.3">
      <c r="A77" s="46"/>
      <c r="B77" s="46"/>
    </row>
    <row r="78" spans="1:2" x14ac:dyDescent="0.3">
      <c r="A78" s="49" t="s">
        <v>19</v>
      </c>
      <c r="B78" s="47">
        <v>2188377</v>
      </c>
    </row>
    <row r="79" spans="1:2" x14ac:dyDescent="0.3">
      <c r="A79" s="49" t="s">
        <v>20</v>
      </c>
      <c r="B79" s="47">
        <v>193023</v>
      </c>
    </row>
    <row r="80" spans="1:2" x14ac:dyDescent="0.3">
      <c r="A80" s="49" t="s">
        <v>21</v>
      </c>
      <c r="B80" s="47">
        <v>126999</v>
      </c>
    </row>
    <row r="81" spans="1:2" x14ac:dyDescent="0.3">
      <c r="A81" s="49" t="s">
        <v>22</v>
      </c>
      <c r="B81" s="47">
        <v>159252</v>
      </c>
    </row>
    <row r="82" spans="1:2" x14ac:dyDescent="0.3">
      <c r="A82" s="49" t="s">
        <v>23</v>
      </c>
      <c r="B82" s="47">
        <v>95858</v>
      </c>
    </row>
    <row r="83" spans="1:2" x14ac:dyDescent="0.3">
      <c r="A83" s="49" t="s">
        <v>24</v>
      </c>
      <c r="B83" s="47">
        <v>121347</v>
      </c>
    </row>
    <row r="84" spans="1:2" x14ac:dyDescent="0.3">
      <c r="A84" s="49" t="s">
        <v>25</v>
      </c>
      <c r="B84" s="47">
        <v>131166</v>
      </c>
    </row>
    <row r="85" spans="1:2" x14ac:dyDescent="0.3">
      <c r="A85" s="46"/>
      <c r="B85" s="47"/>
    </row>
    <row r="86" spans="1:2" x14ac:dyDescent="0.3">
      <c r="A86" s="46"/>
      <c r="B86" s="47"/>
    </row>
  </sheetData>
  <phoneticPr fontId="1" type="noConversion"/>
  <hyperlinks>
    <hyperlink ref="A2" r:id="rId1"/>
  </hyperlinks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view="pageBreakPreview" zoomScale="110" zoomScaleNormal="100" zoomScaleSheetLayoutView="110" workbookViewId="0"/>
  </sheetViews>
  <sheetFormatPr defaultColWidth="8.69140625" defaultRowHeight="14" x14ac:dyDescent="0.3"/>
  <cols>
    <col min="1" max="1" width="17.4609375" style="6" customWidth="1"/>
    <col min="2" max="2" width="2.53515625" style="36" customWidth="1"/>
    <col min="3" max="6" width="10.53515625" style="6" customWidth="1"/>
    <col min="7" max="7" width="2.53515625" style="37" customWidth="1"/>
    <col min="8" max="8" width="15.53515625" style="6" customWidth="1"/>
    <col min="9" max="9" width="3.69140625" style="37" customWidth="1"/>
    <col min="10" max="10" width="10.07421875" style="6" bestFit="1" customWidth="1"/>
    <col min="11" max="11" width="13.53515625" style="6" customWidth="1"/>
    <col min="12" max="16384" width="8.69140625" style="6"/>
  </cols>
  <sheetData>
    <row r="1" spans="1:11" ht="22.5" x14ac:dyDescent="0.45">
      <c r="A1" s="50" t="s">
        <v>44</v>
      </c>
      <c r="B1" s="1"/>
      <c r="C1" s="2"/>
      <c r="D1" s="2"/>
      <c r="E1" s="2"/>
      <c r="F1" s="2"/>
      <c r="G1" s="3"/>
      <c r="H1" s="2"/>
      <c r="I1" s="3"/>
      <c r="J1" s="4"/>
      <c r="K1" s="5" t="s">
        <v>43</v>
      </c>
    </row>
    <row r="2" spans="1:11" x14ac:dyDescent="0.3">
      <c r="A2" s="4"/>
      <c r="B2" s="7"/>
      <c r="C2" s="2"/>
      <c r="D2" s="2"/>
      <c r="E2" s="2"/>
      <c r="F2" s="2"/>
      <c r="G2" s="3"/>
      <c r="H2" s="2"/>
      <c r="I2" s="3"/>
      <c r="J2" s="4"/>
      <c r="K2" s="4"/>
    </row>
    <row r="3" spans="1:11" x14ac:dyDescent="0.3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x14ac:dyDescent="0.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3">
      <c r="A5" s="4"/>
      <c r="B5" s="7"/>
      <c r="C5" s="2"/>
      <c r="D5" s="2"/>
      <c r="E5" s="2"/>
      <c r="F5" s="2"/>
      <c r="G5" s="3"/>
      <c r="H5" s="2"/>
      <c r="I5" s="3"/>
      <c r="J5" s="4"/>
      <c r="K5" s="4"/>
    </row>
    <row r="6" spans="1:11" x14ac:dyDescent="0.3">
      <c r="A6" s="4"/>
      <c r="B6" s="7"/>
      <c r="C6" s="2"/>
      <c r="D6" s="2"/>
      <c r="E6" s="2"/>
      <c r="F6" s="2"/>
      <c r="G6" s="3"/>
      <c r="H6" s="2"/>
      <c r="I6" s="3"/>
      <c r="J6" s="4"/>
      <c r="K6" s="4"/>
    </row>
    <row r="7" spans="1:11" x14ac:dyDescent="0.3">
      <c r="A7" s="4"/>
      <c r="B7" s="7"/>
      <c r="C7" s="2"/>
      <c r="D7" s="2"/>
      <c r="E7" s="2"/>
      <c r="F7" s="2"/>
      <c r="G7" s="3"/>
      <c r="H7" s="2"/>
      <c r="I7" s="3"/>
      <c r="J7" s="4"/>
      <c r="K7" s="4"/>
    </row>
    <row r="8" spans="1:11" ht="18.5" x14ac:dyDescent="0.35">
      <c r="A8" s="8" t="s">
        <v>4</v>
      </c>
      <c r="B8" s="9"/>
      <c r="C8" s="2"/>
      <c r="D8" s="2"/>
      <c r="E8" s="2"/>
      <c r="F8" s="2"/>
      <c r="G8" s="3"/>
      <c r="H8" s="2"/>
      <c r="I8" s="3"/>
      <c r="J8" s="4"/>
      <c r="K8" s="4"/>
    </row>
    <row r="9" spans="1:11" x14ac:dyDescent="0.3">
      <c r="A9" s="10" t="s">
        <v>29</v>
      </c>
      <c r="B9" s="11"/>
      <c r="C9" s="2"/>
      <c r="D9" s="2"/>
      <c r="E9" s="2"/>
      <c r="F9" s="2"/>
      <c r="G9" s="3"/>
      <c r="H9" s="2"/>
      <c r="I9" s="3"/>
      <c r="J9" s="4"/>
      <c r="K9" s="4"/>
    </row>
    <row r="10" spans="1:11" x14ac:dyDescent="0.3">
      <c r="A10" s="4"/>
      <c r="B10" s="7"/>
      <c r="C10" s="2"/>
      <c r="D10" s="2"/>
      <c r="E10" s="2"/>
      <c r="F10" s="2"/>
      <c r="G10" s="3"/>
      <c r="H10" s="2"/>
      <c r="I10" s="3"/>
      <c r="J10" s="4"/>
      <c r="K10" s="4"/>
    </row>
    <row r="11" spans="1:11" x14ac:dyDescent="0.3">
      <c r="A11" s="12" t="s">
        <v>30</v>
      </c>
      <c r="B11" s="13"/>
      <c r="C11" s="14" t="s">
        <v>31</v>
      </c>
      <c r="D11" s="14" t="s">
        <v>32</v>
      </c>
      <c r="E11" s="14" t="s">
        <v>33</v>
      </c>
      <c r="F11" s="14" t="s">
        <v>34</v>
      </c>
      <c r="G11" s="15"/>
      <c r="H11" s="16" t="s">
        <v>35</v>
      </c>
      <c r="I11" s="15"/>
      <c r="J11" s="54" t="s">
        <v>15</v>
      </c>
      <c r="K11" s="54"/>
    </row>
    <row r="12" spans="1:11" x14ac:dyDescent="0.3">
      <c r="A12" s="17"/>
      <c r="B12" s="18"/>
      <c r="C12" s="19"/>
      <c r="D12" s="19"/>
      <c r="E12" s="19"/>
      <c r="F12" s="19"/>
      <c r="G12" s="3"/>
      <c r="H12" s="19"/>
      <c r="I12" s="3"/>
      <c r="J12" s="17"/>
      <c r="K12" s="4"/>
    </row>
    <row r="13" spans="1:11" x14ac:dyDescent="0.3">
      <c r="A13" s="10" t="s">
        <v>0</v>
      </c>
      <c r="B13" s="11"/>
      <c r="C13" s="20">
        <v>950000</v>
      </c>
      <c r="D13" s="20">
        <v>960000</v>
      </c>
      <c r="E13" s="20">
        <v>970000</v>
      </c>
      <c r="F13" s="20">
        <v>950000</v>
      </c>
      <c r="G13" s="21"/>
      <c r="H13" s="20"/>
      <c r="I13" s="21"/>
      <c r="J13" s="22">
        <f>SUM(C13:F13)</f>
        <v>3830000</v>
      </c>
      <c r="K13" s="23">
        <f>J13</f>
        <v>3830000</v>
      </c>
    </row>
    <row r="14" spans="1:11" x14ac:dyDescent="0.3">
      <c r="A14" s="10" t="s">
        <v>1</v>
      </c>
      <c r="B14" s="11"/>
      <c r="C14" s="20">
        <v>645001</v>
      </c>
      <c r="D14" s="20">
        <v>646120</v>
      </c>
      <c r="E14" s="20">
        <v>635609</v>
      </c>
      <c r="F14" s="20">
        <v>630987</v>
      </c>
      <c r="G14" s="21"/>
      <c r="H14" s="20"/>
      <c r="I14" s="21"/>
      <c r="J14" s="22">
        <f t="shared" ref="J14:J19" si="0">SUM(C14:F14)</f>
        <v>2557717</v>
      </c>
      <c r="K14" s="23">
        <f t="shared" ref="K14:K31" si="1">J14</f>
        <v>2557717</v>
      </c>
    </row>
    <row r="15" spans="1:11" x14ac:dyDescent="0.3">
      <c r="A15" s="10" t="s">
        <v>2</v>
      </c>
      <c r="B15" s="11"/>
      <c r="C15" s="20">
        <v>513658</v>
      </c>
      <c r="D15" s="20">
        <v>513658</v>
      </c>
      <c r="E15" s="20">
        <v>513658</v>
      </c>
      <c r="F15" s="20">
        <v>513658</v>
      </c>
      <c r="G15" s="21"/>
      <c r="H15" s="20"/>
      <c r="I15" s="21"/>
      <c r="J15" s="22">
        <f t="shared" si="0"/>
        <v>2054632</v>
      </c>
      <c r="K15" s="23">
        <f t="shared" si="1"/>
        <v>2054632</v>
      </c>
    </row>
    <row r="16" spans="1:11" x14ac:dyDescent="0.3">
      <c r="A16" s="10" t="s">
        <v>3</v>
      </c>
      <c r="B16" s="11"/>
      <c r="C16" s="20">
        <v>422089</v>
      </c>
      <c r="D16" s="20">
        <v>409456</v>
      </c>
      <c r="E16" s="20">
        <v>545098</v>
      </c>
      <c r="F16" s="20">
        <v>434988</v>
      </c>
      <c r="G16" s="21"/>
      <c r="H16" s="20"/>
      <c r="I16" s="21"/>
      <c r="J16" s="22">
        <f t="shared" si="0"/>
        <v>1811631</v>
      </c>
      <c r="K16" s="23">
        <f t="shared" si="1"/>
        <v>1811631</v>
      </c>
    </row>
    <row r="17" spans="1:11" x14ac:dyDescent="0.3">
      <c r="A17" s="10" t="s">
        <v>36</v>
      </c>
      <c r="B17" s="11"/>
      <c r="C17" s="20">
        <v>45001</v>
      </c>
      <c r="D17" s="20">
        <v>146120</v>
      </c>
      <c r="E17" s="20">
        <v>35609</v>
      </c>
      <c r="F17" s="20">
        <v>130987</v>
      </c>
      <c r="G17" s="21"/>
      <c r="H17" s="20"/>
      <c r="I17" s="21"/>
      <c r="J17" s="22">
        <f t="shared" si="0"/>
        <v>357717</v>
      </c>
      <c r="K17" s="23">
        <f t="shared" si="1"/>
        <v>357717</v>
      </c>
    </row>
    <row r="18" spans="1:11" x14ac:dyDescent="0.3">
      <c r="A18" s="17"/>
      <c r="B18" s="18"/>
      <c r="C18" s="24"/>
      <c r="D18" s="24"/>
      <c r="E18" s="24"/>
      <c r="F18" s="24"/>
      <c r="G18" s="25"/>
      <c r="H18" s="20"/>
      <c r="I18" s="25"/>
      <c r="J18" s="26"/>
      <c r="K18" s="27"/>
    </row>
    <row r="19" spans="1:11" x14ac:dyDescent="0.3">
      <c r="A19" s="17" t="s">
        <v>37</v>
      </c>
      <c r="B19" s="18"/>
      <c r="C19" s="24">
        <f>SUM(C13:C17)</f>
        <v>2575749</v>
      </c>
      <c r="D19" s="24">
        <f t="shared" ref="D19:F19" si="2">SUM(D13:D17)</f>
        <v>2675354</v>
      </c>
      <c r="E19" s="24">
        <f t="shared" si="2"/>
        <v>2699974</v>
      </c>
      <c r="F19" s="24">
        <f t="shared" si="2"/>
        <v>2660620</v>
      </c>
      <c r="G19" s="28"/>
      <c r="H19" s="20"/>
      <c r="I19" s="28"/>
      <c r="J19" s="26">
        <f t="shared" si="0"/>
        <v>10611697</v>
      </c>
      <c r="K19" s="27"/>
    </row>
    <row r="20" spans="1:11" x14ac:dyDescent="0.3">
      <c r="A20" s="29"/>
      <c r="B20" s="30"/>
      <c r="C20" s="26"/>
      <c r="D20" s="26"/>
      <c r="E20" s="26"/>
      <c r="F20" s="26"/>
      <c r="G20" s="28"/>
      <c r="H20" s="26"/>
      <c r="I20" s="28"/>
      <c r="J20" s="26"/>
      <c r="K20" s="27"/>
    </row>
    <row r="21" spans="1:11" x14ac:dyDescent="0.3">
      <c r="A21" s="29"/>
      <c r="B21" s="30"/>
      <c r="C21" s="26"/>
      <c r="D21" s="26"/>
      <c r="E21" s="26"/>
      <c r="F21" s="26"/>
      <c r="G21" s="28"/>
      <c r="H21" s="26"/>
      <c r="I21" s="28"/>
      <c r="J21" s="26"/>
      <c r="K21" s="27"/>
    </row>
    <row r="22" spans="1:11" ht="18.5" x14ac:dyDescent="0.35">
      <c r="A22" s="31" t="s">
        <v>5</v>
      </c>
      <c r="B22" s="32"/>
      <c r="C22" s="19"/>
      <c r="D22" s="19"/>
      <c r="E22" s="19"/>
      <c r="F22" s="19"/>
      <c r="G22" s="3"/>
      <c r="H22" s="19"/>
      <c r="I22" s="3"/>
      <c r="J22" s="24"/>
      <c r="K22" s="27"/>
    </row>
    <row r="23" spans="1:11" x14ac:dyDescent="0.3">
      <c r="A23" s="4" t="s">
        <v>38</v>
      </c>
      <c r="B23" s="7"/>
      <c r="C23" s="19"/>
      <c r="D23" s="19"/>
      <c r="E23" s="19"/>
      <c r="F23" s="19"/>
      <c r="G23" s="3"/>
      <c r="H23" s="19"/>
      <c r="I23" s="3"/>
      <c r="J23" s="24"/>
      <c r="K23" s="27"/>
    </row>
    <row r="24" spans="1:11" x14ac:dyDescent="0.3">
      <c r="A24" s="17"/>
      <c r="B24" s="18"/>
      <c r="C24" s="19"/>
      <c r="D24" s="19"/>
      <c r="E24" s="19"/>
      <c r="F24" s="19"/>
      <c r="G24" s="3"/>
      <c r="H24" s="19"/>
      <c r="I24" s="3"/>
      <c r="J24" s="24"/>
      <c r="K24" s="27"/>
    </row>
    <row r="25" spans="1:11" x14ac:dyDescent="0.3">
      <c r="A25" s="12" t="s">
        <v>39</v>
      </c>
      <c r="B25" s="13"/>
      <c r="C25" s="14" t="s">
        <v>31</v>
      </c>
      <c r="D25" s="14" t="s">
        <v>32</v>
      </c>
      <c r="E25" s="14" t="s">
        <v>33</v>
      </c>
      <c r="F25" s="14" t="s">
        <v>34</v>
      </c>
      <c r="G25" s="15"/>
      <c r="H25" s="16" t="s">
        <v>35</v>
      </c>
      <c r="I25" s="15"/>
      <c r="J25" s="54" t="s">
        <v>15</v>
      </c>
      <c r="K25" s="54"/>
    </row>
    <row r="26" spans="1:11" x14ac:dyDescent="0.3">
      <c r="A26" s="4"/>
      <c r="B26" s="7"/>
      <c r="C26" s="2"/>
      <c r="D26" s="2"/>
      <c r="E26" s="2"/>
      <c r="F26" s="2"/>
      <c r="G26" s="3"/>
      <c r="H26" s="2"/>
      <c r="I26" s="3"/>
      <c r="J26" s="4"/>
      <c r="K26" s="27"/>
    </row>
    <row r="27" spans="1:11" x14ac:dyDescent="0.3">
      <c r="A27" s="4" t="s">
        <v>6</v>
      </c>
      <c r="B27" s="7"/>
      <c r="C27" s="27">
        <v>1088377</v>
      </c>
      <c r="D27" s="27">
        <v>1188377</v>
      </c>
      <c r="E27" s="27">
        <v>1088377</v>
      </c>
      <c r="F27" s="27">
        <v>1088377</v>
      </c>
      <c r="G27" s="25"/>
      <c r="H27" s="27"/>
      <c r="I27" s="25"/>
      <c r="J27" s="33">
        <f>SUM(C27:F27)</f>
        <v>4453508</v>
      </c>
      <c r="K27" s="27">
        <f t="shared" si="1"/>
        <v>4453508</v>
      </c>
    </row>
    <row r="28" spans="1:11" x14ac:dyDescent="0.3">
      <c r="A28" s="4" t="s">
        <v>7</v>
      </c>
      <c r="B28" s="7"/>
      <c r="C28" s="27">
        <v>670000</v>
      </c>
      <c r="D28" s="27">
        <v>770100</v>
      </c>
      <c r="E28" s="27">
        <v>870000</v>
      </c>
      <c r="F28" s="27">
        <v>970100</v>
      </c>
      <c r="G28" s="25"/>
      <c r="H28" s="27"/>
      <c r="I28" s="25"/>
      <c r="J28" s="33">
        <f>SUM(C28:F28)</f>
        <v>3280200</v>
      </c>
      <c r="K28" s="27">
        <f t="shared" si="1"/>
        <v>3280200</v>
      </c>
    </row>
    <row r="29" spans="1:11" x14ac:dyDescent="0.3">
      <c r="A29" s="4" t="s">
        <v>8</v>
      </c>
      <c r="B29" s="7"/>
      <c r="C29" s="27">
        <v>426999</v>
      </c>
      <c r="D29" s="27">
        <v>426999</v>
      </c>
      <c r="E29" s="27">
        <v>426999</v>
      </c>
      <c r="F29" s="27">
        <v>426999</v>
      </c>
      <c r="G29" s="25"/>
      <c r="H29" s="27"/>
      <c r="I29" s="25"/>
      <c r="J29" s="33">
        <f>SUM(C29:F29)</f>
        <v>1707996</v>
      </c>
      <c r="K29" s="27">
        <f t="shared" si="1"/>
        <v>1707996</v>
      </c>
    </row>
    <row r="30" spans="1:11" x14ac:dyDescent="0.3">
      <c r="A30" s="4" t="s">
        <v>9</v>
      </c>
      <c r="B30" s="7"/>
      <c r="C30" s="27">
        <v>159123</v>
      </c>
      <c r="D30" s="27">
        <v>159159</v>
      </c>
      <c r="E30" s="27">
        <v>159252</v>
      </c>
      <c r="F30" s="27">
        <v>159252</v>
      </c>
      <c r="G30" s="25"/>
      <c r="H30" s="27"/>
      <c r="I30" s="25"/>
      <c r="J30" s="33">
        <f>SUM(C30:F30)</f>
        <v>636786</v>
      </c>
      <c r="K30" s="27">
        <f t="shared" si="1"/>
        <v>636786</v>
      </c>
    </row>
    <row r="31" spans="1:11" x14ac:dyDescent="0.3">
      <c r="A31" s="4" t="s">
        <v>10</v>
      </c>
      <c r="B31" s="7"/>
      <c r="C31" s="27">
        <v>95858</v>
      </c>
      <c r="D31" s="27">
        <v>95858</v>
      </c>
      <c r="E31" s="27">
        <v>95858</v>
      </c>
      <c r="F31" s="27">
        <v>95858</v>
      </c>
      <c r="G31" s="25"/>
      <c r="H31" s="27"/>
      <c r="I31" s="25"/>
      <c r="J31" s="33">
        <f>SUM(C31:F31)</f>
        <v>383432</v>
      </c>
      <c r="K31" s="27">
        <f t="shared" si="1"/>
        <v>383432</v>
      </c>
    </row>
    <row r="32" spans="1:11" x14ac:dyDescent="0.3">
      <c r="A32" s="4"/>
      <c r="B32" s="7"/>
      <c r="C32" s="27"/>
      <c r="D32" s="27"/>
      <c r="E32" s="27"/>
      <c r="F32" s="27"/>
      <c r="G32" s="25"/>
      <c r="H32" s="27"/>
      <c r="I32" s="25"/>
      <c r="J32" s="24"/>
      <c r="K32" s="27"/>
    </row>
    <row r="33" spans="1:11" x14ac:dyDescent="0.3">
      <c r="A33" s="4" t="s">
        <v>40</v>
      </c>
      <c r="B33" s="7"/>
      <c r="C33" s="27">
        <f>SUM(C27:C31)</f>
        <v>2440357</v>
      </c>
      <c r="D33" s="27">
        <f>SUM(D27:D31)</f>
        <v>2640493</v>
      </c>
      <c r="E33" s="27">
        <f>SUM(E27:E31)</f>
        <v>2640486</v>
      </c>
      <c r="F33" s="27">
        <f>SUM(F27:F31)</f>
        <v>2740586</v>
      </c>
      <c r="G33" s="34"/>
      <c r="H33" s="35"/>
      <c r="I33" s="34"/>
      <c r="J33" s="33">
        <f>SUM(C33:F33)</f>
        <v>10461922</v>
      </c>
      <c r="K33" s="27"/>
    </row>
  </sheetData>
  <mergeCells count="3">
    <mergeCell ref="A3:K4"/>
    <mergeCell ref="J11:K11"/>
    <mergeCell ref="J25:K25"/>
  </mergeCells>
  <conditionalFormatting sqref="K13:K17">
    <cfRule type="dataBar" priority="2">
      <dataBar showValue="0">
        <cfvo type="num" val="0"/>
        <cfvo type="num" val="5000000"/>
        <color theme="4"/>
      </dataBar>
      <extLst>
        <ext xmlns:x14="http://schemas.microsoft.com/office/spreadsheetml/2009/9/main" uri="{B025F937-C7B1-47D3-B67F-A62EFF666E3E}">
          <x14:id>{5D068CD0-3896-4DFD-AE2B-B1BD5113878E}</x14:id>
        </ext>
      </extLst>
    </cfRule>
  </conditionalFormatting>
  <conditionalFormatting sqref="K27:K31">
    <cfRule type="dataBar" priority="1">
      <dataBar showValue="0">
        <cfvo type="num" val="0"/>
        <cfvo type="num" val="5000000"/>
        <color theme="5"/>
      </dataBar>
      <extLst>
        <ext xmlns:x14="http://schemas.microsoft.com/office/spreadsheetml/2009/9/main" uri="{B025F937-C7B1-47D3-B67F-A62EFF666E3E}">
          <x14:id>{808E35A5-27AC-423B-897D-7811F01BD14D}</x14:id>
        </ext>
      </extLst>
    </cfRule>
  </conditionalFormatting>
  <pageMargins left="0.7" right="0.7" top="0.75" bottom="0.75" header="0.3" footer="0.3"/>
  <pageSetup orientation="landscape" r:id="rId1"/>
  <headerFooter>
    <oddFooter>&amp;L&amp;"-,Bold"&amp;9&amp;K04+000ANN K. EMERY&amp;"-,Regular"&amp;K01+023 OF EMERY ANALYTICS&amp;R&amp;9PAGE 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068CD0-3896-4DFD-AE2B-B1BD5113878E}">
            <x14:dataBar minLength="0" maxLength="100" gradient="0">
              <x14:cfvo type="num">
                <xm:f>0</xm:f>
              </x14:cfvo>
              <x14:cfvo type="num">
                <xm:f>5000000</xm:f>
              </x14:cfvo>
              <x14:negativeFillColor rgb="FFFF0000"/>
              <x14:axisColor rgb="FF000000"/>
            </x14:dataBar>
          </x14:cfRule>
          <xm:sqref>K13:K17</xm:sqref>
        </x14:conditionalFormatting>
        <x14:conditionalFormatting xmlns:xm="http://schemas.microsoft.com/office/excel/2006/main">
          <x14:cfRule type="dataBar" id="{808E35A5-27AC-423B-897D-7811F01BD14D}">
            <x14:dataBar minLength="0" maxLength="100" gradient="0">
              <x14:cfvo type="num">
                <xm:f>0</xm:f>
              </x14:cfvo>
              <x14:cfvo type="num">
                <xm:f>5000000</xm:f>
              </x14:cfvo>
              <x14:negativeFillColor rgb="FFFF0000"/>
              <x14:axisColor rgb="FF000000"/>
            </x14:dataBar>
          </x14:cfRule>
          <xm:sqref>K27:K31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first="1" last="1">
          <x14:colorSeries theme="5" tint="-0.249977111117893"/>
          <x14:colorNegative rgb="FFD00000"/>
          <x14:colorAxis rgb="FF000000"/>
          <x14:colorMarkers rgb="FFD00000"/>
          <x14:colorFirst theme="5" tint="-0.249977111117893"/>
          <x14:colorLast theme="5" tint="-0.249977111117893"/>
          <x14:colorHigh rgb="FFD00000"/>
          <x14:colorLow rgb="FFD00000"/>
          <x14:sparklines>
            <x14:sparkline>
              <xm:f>'2017-04-11 dashboard'!C27:F27</xm:f>
              <xm:sqref>H27</xm:sqref>
            </x14:sparkline>
            <x14:sparkline>
              <xm:f>'2017-04-11 dashboard'!C28:F28</xm:f>
              <xm:sqref>H28</xm:sqref>
            </x14:sparkline>
            <x14:sparkline>
              <xm:f>'2017-04-11 dashboard'!C29:F29</xm:f>
              <xm:sqref>H29</xm:sqref>
            </x14:sparkline>
            <x14:sparkline>
              <xm:f>'2017-04-11 dashboard'!C30:F30</xm:f>
              <xm:sqref>H30</xm:sqref>
            </x14:sparkline>
            <x14:sparkline>
              <xm:f>'2017-04-11 dashboard'!C31:F31</xm:f>
              <xm:sqref>H31</xm:sqref>
            </x14:sparkline>
            <x14:sparkline>
              <xm:f>'2017-04-11 dashboard'!C32:F32</xm:f>
              <xm:sqref>H32</xm:sqref>
            </x14:sparkline>
            <x14:sparkline>
              <xm:f>'2017-04-11 dashboard'!C33:F33</xm:f>
              <xm:sqref>H33</xm:sqref>
            </x14:sparkline>
          </x14:sparklines>
        </x14:sparklineGroup>
        <x14:sparklineGroup displayEmptyCellsAs="gap" first="1" last="1">
          <x14:colorSeries theme="4"/>
          <x14:colorNegative rgb="FFD00000"/>
          <x14:colorAxis rgb="FF000000"/>
          <x14:colorMarkers rgb="FFD00000"/>
          <x14:colorFirst theme="4"/>
          <x14:colorLast theme="4"/>
          <x14:colorHigh rgb="FFD00000"/>
          <x14:colorLow rgb="FFD00000"/>
          <x14:sparklines>
            <x14:sparkline>
              <xm:f>'2017-04-11 dashboard'!C13:F13</xm:f>
              <xm:sqref>H13</xm:sqref>
            </x14:sparkline>
            <x14:sparkline>
              <xm:f>'2017-04-11 dashboard'!C14:F14</xm:f>
              <xm:sqref>H14</xm:sqref>
            </x14:sparkline>
            <x14:sparkline>
              <xm:f>'2017-04-11 dashboard'!C15:F15</xm:f>
              <xm:sqref>H15</xm:sqref>
            </x14:sparkline>
            <x14:sparkline>
              <xm:f>'2017-04-11 dashboard'!C16:F16</xm:f>
              <xm:sqref>H16</xm:sqref>
            </x14:sparkline>
            <x14:sparkline>
              <xm:f>'2017-04-11 dashboard'!C17:F17</xm:f>
              <xm:sqref>H17</xm:sqref>
            </x14:sparkline>
            <x14:sparkline>
              <xm:f>'2017-04-11 dashboard'!C18:F18</xm:f>
              <xm:sqref>H18</xm:sqref>
            </x14:sparkline>
            <x14:sparkline>
              <xm:f>'2017-04-11 dashboard'!C19:F19</xm:f>
              <xm:sqref>H19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2017-04-11</vt:lpstr>
      <vt:lpstr>2017-04-11 dashboard</vt:lpstr>
      <vt:lpstr>'2017-04-11 dashboard'!Print_Area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Young</dc:creator>
  <cp:lastModifiedBy>Ann K. Emery</cp:lastModifiedBy>
  <cp:lastPrinted>2017-04-10T14:40:31Z</cp:lastPrinted>
  <dcterms:created xsi:type="dcterms:W3CDTF">2004-02-18T16:11:54Z</dcterms:created>
  <dcterms:modified xsi:type="dcterms:W3CDTF">2017-06-01T17:15:20Z</dcterms:modified>
</cp:coreProperties>
</file>