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danimay\OneDrive\UBS 933075\"/>
    </mc:Choice>
  </mc:AlternateContent>
  <xr:revisionPtr revIDLastSave="0" documentId="13_ncr:1_{F14FC00E-DEDB-4F28-866E-E1CC978FF81D}" xr6:coauthVersionLast="45" xr6:coauthVersionMax="45" xr10:uidLastSave="{00000000-0000-0000-0000-000000000000}"/>
  <bookViews>
    <workbookView xWindow="-120" yWindow="-120" windowWidth="29040" windowHeight="15840" tabRatio="795" xr2:uid="{00000000-000D-0000-FFFF-FFFF00000000}"/>
  </bookViews>
  <sheets>
    <sheet name="START HERE" sheetId="15" r:id="rId1"/>
    <sheet name="2- Common Area Avaya phones" sheetId="21" r:id="rId2"/>
    <sheet name="3 - Conference Rooms" sheetId="22" r:id="rId3"/>
    <sheet name="4 - Telecom Rooms" sheetId="20" r:id="rId4"/>
    <sheet name="5 - Analog Devices" sheetId="23" r:id="rId5"/>
    <sheet name="6 - Avaya Phone removal" sheetId="26" r:id="rId6"/>
    <sheet name="7 - Issue Log" sheetId="27" r:id="rId7"/>
    <sheet name="8 - BOM" sheetId="25" r:id="rId8"/>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 i="25" l="1"/>
  <c r="G7" i="20"/>
  <c r="G8" i="20"/>
  <c r="G9" i="20"/>
  <c r="G10" i="20"/>
  <c r="G11" i="20"/>
  <c r="F7" i="20"/>
  <c r="F8" i="20"/>
  <c r="F9" i="20"/>
  <c r="F10" i="20"/>
  <c r="F11" i="20"/>
  <c r="G6" i="20"/>
  <c r="G12" i="20" s="1"/>
  <c r="F6" i="20"/>
  <c r="F12" i="20" s="1"/>
  <c r="I8" i="21" l="1"/>
  <c r="I9" i="21"/>
  <c r="I10" i="21"/>
  <c r="I11" i="21"/>
  <c r="I12" i="21"/>
  <c r="I13" i="21"/>
  <c r="I14" i="21"/>
  <c r="I15" i="21"/>
  <c r="I16" i="21"/>
  <c r="I17" i="21"/>
  <c r="I18" i="21"/>
  <c r="I19" i="21"/>
  <c r="I20" i="21"/>
  <c r="I21" i="21"/>
  <c r="I22" i="21"/>
  <c r="I23" i="21"/>
  <c r="I24" i="21"/>
  <c r="I25" i="21"/>
  <c r="I26" i="21"/>
  <c r="I27" i="21"/>
  <c r="I28" i="21"/>
  <c r="I29" i="21"/>
  <c r="I30" i="21"/>
  <c r="I31" i="21"/>
  <c r="I32" i="21"/>
  <c r="I33" i="21"/>
  <c r="I34" i="21"/>
  <c r="I35" i="21"/>
  <c r="I7" i="21"/>
  <c r="I36" i="21" s="1"/>
  <c r="J5" i="22"/>
  <c r="J6" i="22"/>
  <c r="J7" i="22"/>
  <c r="J8" i="22"/>
  <c r="J9" i="22"/>
  <c r="J10" i="22"/>
  <c r="J11" i="22"/>
  <c r="J12" i="22"/>
  <c r="J13" i="22"/>
  <c r="J14" i="22"/>
  <c r="J15" i="22"/>
  <c r="J16" i="22"/>
  <c r="J17" i="22"/>
  <c r="J18" i="22"/>
  <c r="J19" i="22"/>
  <c r="J20" i="22"/>
  <c r="J21" i="22"/>
  <c r="J22" i="22"/>
  <c r="J23" i="22"/>
  <c r="J24" i="22"/>
  <c r="I5" i="22"/>
  <c r="I6" i="22"/>
  <c r="I7" i="22"/>
  <c r="I8" i="22"/>
  <c r="I9" i="22"/>
  <c r="I10" i="22"/>
  <c r="I11" i="22"/>
  <c r="I12" i="22"/>
  <c r="I13" i="22"/>
  <c r="I14" i="22"/>
  <c r="I15" i="22"/>
  <c r="I16" i="22"/>
  <c r="I17" i="22"/>
  <c r="I18" i="22"/>
  <c r="I19" i="22"/>
  <c r="I20" i="22"/>
  <c r="I21" i="22"/>
  <c r="I22" i="22"/>
  <c r="I23" i="22"/>
  <c r="I24" i="22"/>
  <c r="H5" i="22"/>
  <c r="H6" i="22"/>
  <c r="H7" i="22"/>
  <c r="H8" i="22"/>
  <c r="H9" i="22"/>
  <c r="H10" i="22"/>
  <c r="H11" i="22"/>
  <c r="H12" i="22"/>
  <c r="H13" i="22"/>
  <c r="H14" i="22"/>
  <c r="H15" i="22"/>
  <c r="H16" i="22"/>
  <c r="H17" i="22"/>
  <c r="H18" i="22"/>
  <c r="H19" i="22"/>
  <c r="H20" i="22"/>
  <c r="H21" i="22"/>
  <c r="H22" i="22"/>
  <c r="H23" i="22"/>
  <c r="H24" i="22"/>
  <c r="J4" i="22"/>
  <c r="J25" i="22" s="1"/>
  <c r="I4" i="22"/>
  <c r="H4" i="22"/>
  <c r="I25" i="22" l="1"/>
  <c r="H25" i="22"/>
  <c r="B28" i="25" l="1"/>
  <c r="C17" i="20"/>
  <c r="B10" i="25"/>
  <c r="B9" i="25"/>
  <c r="B4" i="25"/>
  <c r="B3" i="25"/>
  <c r="G3" i="23" l="1"/>
  <c r="I2" i="23"/>
  <c r="E25" i="22"/>
  <c r="F25" i="22"/>
  <c r="C25" i="22"/>
  <c r="C18" i="20" l="1"/>
  <c r="C19" i="20" l="1"/>
  <c r="B17" i="25" s="1"/>
  <c r="G4" i="23"/>
  <c r="B16" i="25" l="1"/>
  <c r="H8" i="21"/>
  <c r="H9" i="21"/>
  <c r="H10" i="21"/>
  <c r="H11" i="21"/>
  <c r="H12" i="21"/>
  <c r="H13" i="21"/>
  <c r="H14" i="21"/>
  <c r="H15" i="21"/>
  <c r="H16" i="21"/>
  <c r="H17" i="21"/>
  <c r="H18" i="21"/>
  <c r="H19" i="21"/>
  <c r="H20" i="21"/>
  <c r="H21" i="21"/>
  <c r="H22" i="21"/>
  <c r="H23" i="21"/>
  <c r="H24" i="21"/>
  <c r="H25" i="21"/>
  <c r="H26" i="21"/>
  <c r="H27" i="21"/>
  <c r="H28" i="21"/>
  <c r="H29" i="21"/>
  <c r="H30" i="21"/>
  <c r="H31" i="21"/>
  <c r="H32" i="21"/>
  <c r="H33" i="21"/>
  <c r="H34" i="21"/>
  <c r="H35" i="21"/>
  <c r="H7" i="21"/>
  <c r="H36" i="21" l="1"/>
  <c r="K34" i="21"/>
  <c r="K35" i="21"/>
  <c r="K8" i="21"/>
  <c r="K9" i="21"/>
  <c r="K10" i="21"/>
  <c r="K11" i="21"/>
  <c r="K12" i="21"/>
  <c r="K13" i="21"/>
  <c r="K14" i="21"/>
  <c r="K15" i="21"/>
  <c r="K16" i="21"/>
  <c r="K17" i="21"/>
  <c r="K18" i="21"/>
  <c r="K19" i="21"/>
  <c r="K20" i="21"/>
  <c r="K21" i="21"/>
  <c r="K22" i="21"/>
  <c r="K23" i="21"/>
  <c r="K24" i="21"/>
  <c r="K25" i="21"/>
  <c r="K26" i="21"/>
  <c r="K27" i="21"/>
  <c r="K28" i="21"/>
  <c r="K29" i="21"/>
  <c r="K30" i="21"/>
  <c r="K31" i="21"/>
  <c r="K32" i="21"/>
  <c r="K33" i="21"/>
  <c r="K7" i="21"/>
  <c r="J25" i="21"/>
  <c r="J26" i="21"/>
  <c r="J27" i="21"/>
  <c r="J28" i="21"/>
  <c r="J29" i="21"/>
  <c r="J8" i="21"/>
  <c r="J9" i="21"/>
  <c r="J10" i="21"/>
  <c r="J11" i="21"/>
  <c r="J12" i="21"/>
  <c r="J13" i="21"/>
  <c r="J14" i="21"/>
  <c r="J15" i="21"/>
  <c r="J16" i="21"/>
  <c r="J17" i="21"/>
  <c r="J18" i="21"/>
  <c r="J19" i="21"/>
  <c r="J20" i="21"/>
  <c r="J21" i="21"/>
  <c r="J22" i="21"/>
  <c r="J23" i="21"/>
  <c r="J24" i="21"/>
  <c r="J30" i="21"/>
  <c r="J31" i="21"/>
  <c r="J32" i="21"/>
  <c r="J33" i="21"/>
  <c r="J34" i="21"/>
  <c r="J35" i="21"/>
  <c r="J7" i="21"/>
  <c r="B22" i="25" l="1"/>
  <c r="B23" i="25" s="1"/>
  <c r="B24" i="25" s="1"/>
  <c r="K36" i="21"/>
  <c r="B27" i="25" s="1"/>
  <c r="J36" i="21"/>
  <c r="B26" i="25" s="1"/>
  <c r="B25" i="25"/>
  <c r="B19" i="25" l="1"/>
  <c r="C52" i="20"/>
  <c r="B18"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tc={5AE6646C-1BC9-4331-B745-D5B1905FCD20}</author>
    <author>tc={1331A798-26C9-4A57-ABF3-9A146F2FE573}</author>
    <author>tc={2BF5C58C-5C1F-42E3-925C-DBC3A7D6340B}</author>
    <author>tc={463AE146-B59B-4CAF-98D2-4CFE0C5D5A36}</author>
    <author>tc={5C74A34C-744E-4125-A58B-DD68978FCD7E}</author>
    <author>tc={52F79FF9-F08F-4889-ACB5-0A8DBEBE9A5D}</author>
    <author>tc={91FBA7AB-20CC-4750-9195-D109C5320511}</author>
    <author>tc={68B720AC-12CB-414B-9A01-57C07E01F2A9}</author>
    <author>tc={2B30572B-B73F-41EC-B44B-1170E83FEECB}</author>
    <author>tc={B8141505-306D-47DC-A2B6-73C0157B9BD4}</author>
    <author>tc={EA3B6944-4974-4475-AE61-EB94BAEDBA49}</author>
    <author>tc={5382A806-7118-4F05-91F0-9176E507E132}</author>
    <author>tc={F230F4ED-5CDA-4D25-9588-B85541EBC6A8}</author>
    <author>tc={D326CA89-BA70-4FFE-8915-8C3B38252334}</author>
    <author>tc={73A905F9-B07D-4B76-989D-D4BBA99225FA}</author>
    <author>tc={D9ABE24C-257A-4F09-B24A-DC48A3087C73}</author>
    <author>tc={B4AF6359-CB9B-47C0-B011-3B63E6AA965B}</author>
    <author>tc={29B604B6-8BBD-460B-918A-3A3C4D25031D}</author>
    <author>tc={63C4C094-1DFC-4C76-A0AE-294B3BCE4B00}</author>
    <author>tc={D1B88F6D-0A76-4172-AB97-326EE5212D6F}</author>
    <author>tc={A98CA46C-9193-48E4-A661-80242533CAE3}</author>
    <author>tc={494010EF-E849-4531-8CF3-A66B09CA829D}</author>
    <author>tc={ADC865C3-C513-47B5-B047-7A1C364AFC23}</author>
    <author>tc={5C492CBE-7166-4150-9D68-50ADD6EABBD2}</author>
    <author>tc={3DF62796-B87C-4905-9748-01DE13EC21F7}</author>
    <author>tc={D85EEBBE-8912-4DAD-9078-607BDB0830D2}</author>
    <author>tc={9601865A-4EF7-45AE-8633-D089DC5B9750}</author>
    <author>tc={1DF79FA0-84EC-4D15-B2E0-1F4922E7039D}</author>
    <author>tc={360EDAAB-E5F7-419D-8A85-093E512A85E1}</author>
  </authors>
  <commentList>
    <comment ref="G7" authorId="0" shapeId="0" xr:uid="{5AE6646C-1BC9-4331-B745-D5B1905FCD20}">
      <text>
        <t>[Threaded comment]
Your version of Excel allows you to read this threaded comment; however, any edits to it will get removed if the file is opened in a newer version of Excel. Learn more: https://go.microsoft.com/fwlink/?linkid=870924
Comment:
    Do NOT enter any letters, spaces or special characters.... only enter a whole number</t>
      </text>
    </comment>
    <comment ref="G8" authorId="1" shapeId="0" xr:uid="{1331A798-26C9-4A57-ABF3-9A146F2FE573}">
      <text>
        <t>[Threaded comment]
Your version of Excel allows you to read this threaded comment; however, any edits to it will get removed if the file is opened in a newer version of Excel. Learn more: https://go.microsoft.com/fwlink/?linkid=870924
Comment:
    Do NOT enter any letters, spaces or special characters.... only enter a whole number</t>
      </text>
    </comment>
    <comment ref="G9" authorId="2" shapeId="0" xr:uid="{2BF5C58C-5C1F-42E3-925C-DBC3A7D6340B}">
      <text>
        <t>[Threaded comment]
Your version of Excel allows you to read this threaded comment; however, any edits to it will get removed if the file is opened in a newer version of Excel. Learn more: https://go.microsoft.com/fwlink/?linkid=870924
Comment:
    Do NOT enter any letters, spaces or special characters.... only enter a whole number</t>
      </text>
    </comment>
    <comment ref="G10" authorId="3" shapeId="0" xr:uid="{463AE146-B59B-4CAF-98D2-4CFE0C5D5A36}">
      <text>
        <t>[Threaded comment]
Your version of Excel allows you to read this threaded comment; however, any edits to it will get removed if the file is opened in a newer version of Excel. Learn more: https://go.microsoft.com/fwlink/?linkid=870924
Comment:
    Do NOT enter any letters, spaces or special characters.... only enter a whole number</t>
      </text>
    </comment>
    <comment ref="G11" authorId="4" shapeId="0" xr:uid="{5C74A34C-744E-4125-A58B-DD68978FCD7E}">
      <text>
        <t>[Threaded comment]
Your version of Excel allows you to read this threaded comment; however, any edits to it will get removed if the file is opened in a newer version of Excel. Learn more: https://go.microsoft.com/fwlink/?linkid=870924
Comment:
    Do NOT enter any letters, spaces or special characters.... only enter a whole number</t>
      </text>
    </comment>
    <comment ref="G12" authorId="5" shapeId="0" xr:uid="{52F79FF9-F08F-4889-ACB5-0A8DBEBE9A5D}">
      <text>
        <t>[Threaded comment]
Your version of Excel allows you to read this threaded comment; however, any edits to it will get removed if the file is opened in a newer version of Excel. Learn more: https://go.microsoft.com/fwlink/?linkid=870924
Comment:
    Do NOT enter any letters, spaces or special characters.... only enter a whole number</t>
      </text>
    </comment>
    <comment ref="G13" authorId="6" shapeId="0" xr:uid="{91FBA7AB-20CC-4750-9195-D109C5320511}">
      <text>
        <t>[Threaded comment]
Your version of Excel allows you to read this threaded comment; however, any edits to it will get removed if the file is opened in a newer version of Excel. Learn more: https://go.microsoft.com/fwlink/?linkid=870924
Comment:
    Do NOT enter any letters, spaces or special characters.... only enter a whole number</t>
      </text>
    </comment>
    <comment ref="G14" authorId="7" shapeId="0" xr:uid="{68B720AC-12CB-414B-9A01-57C07E01F2A9}">
      <text>
        <t>[Threaded comment]
Your version of Excel allows you to read this threaded comment; however, any edits to it will get removed if the file is opened in a newer version of Excel. Learn more: https://go.microsoft.com/fwlink/?linkid=870924
Comment:
    Do NOT enter any letters, spaces or special characters.... only enter a whole number</t>
      </text>
    </comment>
    <comment ref="G15" authorId="8" shapeId="0" xr:uid="{2B30572B-B73F-41EC-B44B-1170E83FEECB}">
      <text>
        <t>[Threaded comment]
Your version of Excel allows you to read this threaded comment; however, any edits to it will get removed if the file is opened in a newer version of Excel. Learn more: https://go.microsoft.com/fwlink/?linkid=870924
Comment:
    Do NOT enter any letters, spaces or special characters.... only enter a whole number</t>
      </text>
    </comment>
    <comment ref="G16" authorId="9" shapeId="0" xr:uid="{B8141505-306D-47DC-A2B6-73C0157B9BD4}">
      <text>
        <t>[Threaded comment]
Your version of Excel allows you to read this threaded comment; however, any edits to it will get removed if the file is opened in a newer version of Excel. Learn more: https://go.microsoft.com/fwlink/?linkid=870924
Comment:
    Do NOT enter any letters, spaces or special characters.... only enter a whole number</t>
      </text>
    </comment>
    <comment ref="G17" authorId="10" shapeId="0" xr:uid="{EA3B6944-4974-4475-AE61-EB94BAEDBA49}">
      <text>
        <t>[Threaded comment]
Your version of Excel allows you to read this threaded comment; however, any edits to it will get removed if the file is opened in a newer version of Excel. Learn more: https://go.microsoft.com/fwlink/?linkid=870924
Comment:
    Do NOT enter any letters, spaces or special characters.... only enter a whole number</t>
      </text>
    </comment>
    <comment ref="G18" authorId="11" shapeId="0" xr:uid="{5382A806-7118-4F05-91F0-9176E507E132}">
      <text>
        <t>[Threaded comment]
Your version of Excel allows you to read this threaded comment; however, any edits to it will get removed if the file is opened in a newer version of Excel. Learn more: https://go.microsoft.com/fwlink/?linkid=870924
Comment:
    Do NOT enter any letters, spaces or special characters.... only enter a whole number</t>
      </text>
    </comment>
    <comment ref="G19" authorId="12" shapeId="0" xr:uid="{F230F4ED-5CDA-4D25-9588-B85541EBC6A8}">
      <text>
        <t>[Threaded comment]
Your version of Excel allows you to read this threaded comment; however, any edits to it will get removed if the file is opened in a newer version of Excel. Learn more: https://go.microsoft.com/fwlink/?linkid=870924
Comment:
    Do NOT enter any letters, spaces or special characters.... only enter a whole number</t>
      </text>
    </comment>
    <comment ref="G20" authorId="13" shapeId="0" xr:uid="{D326CA89-BA70-4FFE-8915-8C3B38252334}">
      <text>
        <t>[Threaded comment]
Your version of Excel allows you to read this threaded comment; however, any edits to it will get removed if the file is opened in a newer version of Excel. Learn more: https://go.microsoft.com/fwlink/?linkid=870924
Comment:
    Do NOT enter any letters, spaces or special characters.... only enter a whole number</t>
      </text>
    </comment>
    <comment ref="G21" authorId="14" shapeId="0" xr:uid="{73A905F9-B07D-4B76-989D-D4BBA99225FA}">
      <text>
        <t>[Threaded comment]
Your version of Excel allows you to read this threaded comment; however, any edits to it will get removed if the file is opened in a newer version of Excel. Learn more: https://go.microsoft.com/fwlink/?linkid=870924
Comment:
    Do NOT enter any letters, spaces or special characters.... only enter a whole number</t>
      </text>
    </comment>
    <comment ref="G22" authorId="15" shapeId="0" xr:uid="{D9ABE24C-257A-4F09-B24A-DC48A3087C73}">
      <text>
        <t>[Threaded comment]
Your version of Excel allows you to read this threaded comment; however, any edits to it will get removed if the file is opened in a newer version of Excel. Learn more: https://go.microsoft.com/fwlink/?linkid=870924
Comment:
    Do NOT enter any letters, spaces or special characters.... only enter a whole number</t>
      </text>
    </comment>
    <comment ref="G23" authorId="16" shapeId="0" xr:uid="{B4AF6359-CB9B-47C0-B011-3B63E6AA965B}">
      <text>
        <t>[Threaded comment]
Your version of Excel allows you to read this threaded comment; however, any edits to it will get removed if the file is opened in a newer version of Excel. Learn more: https://go.microsoft.com/fwlink/?linkid=870924
Comment:
    Do NOT enter any letters, spaces or special characters.... only enter a whole number</t>
      </text>
    </comment>
    <comment ref="G24" authorId="17" shapeId="0" xr:uid="{29B604B6-8BBD-460B-918A-3A3C4D25031D}">
      <text>
        <t>[Threaded comment]
Your version of Excel allows you to read this threaded comment; however, any edits to it will get removed if the file is opened in a newer version of Excel. Learn more: https://go.microsoft.com/fwlink/?linkid=870924
Comment:
    Do NOT enter any letters, spaces or special characters.... only enter a whole number</t>
      </text>
    </comment>
    <comment ref="G25" authorId="18" shapeId="0" xr:uid="{63C4C094-1DFC-4C76-A0AE-294B3BCE4B00}">
      <text>
        <t>[Threaded comment]
Your version of Excel allows you to read this threaded comment; however, any edits to it will get removed if the file is opened in a newer version of Excel. Learn more: https://go.microsoft.com/fwlink/?linkid=870924
Comment:
    Do NOT enter any letters, spaces or special characters.... only enter a whole number</t>
      </text>
    </comment>
    <comment ref="G26" authorId="19" shapeId="0" xr:uid="{D1B88F6D-0A76-4172-AB97-326EE5212D6F}">
      <text>
        <t>[Threaded comment]
Your version of Excel allows you to read this threaded comment; however, any edits to it will get removed if the file is opened in a newer version of Excel. Learn more: https://go.microsoft.com/fwlink/?linkid=870924
Comment:
    Do NOT enter any letters, spaces or special characters.... only enter a whole number</t>
      </text>
    </comment>
    <comment ref="G27" authorId="20" shapeId="0" xr:uid="{A98CA46C-9193-48E4-A661-80242533CAE3}">
      <text>
        <t>[Threaded comment]
Your version of Excel allows you to read this threaded comment; however, any edits to it will get removed if the file is opened in a newer version of Excel. Learn more: https://go.microsoft.com/fwlink/?linkid=870924
Comment:
    Do NOT enter any letters, spaces or special characters.... only enter a whole number</t>
      </text>
    </comment>
    <comment ref="G28" authorId="21" shapeId="0" xr:uid="{494010EF-E849-4531-8CF3-A66B09CA829D}">
      <text>
        <t>[Threaded comment]
Your version of Excel allows you to read this threaded comment; however, any edits to it will get removed if the file is opened in a newer version of Excel. Learn more: https://go.microsoft.com/fwlink/?linkid=870924
Comment:
    Do NOT enter any letters, spaces or special characters.... only enter a whole number</t>
      </text>
    </comment>
    <comment ref="G29" authorId="22" shapeId="0" xr:uid="{ADC865C3-C513-47B5-B047-7A1C364AFC23}">
      <text>
        <t>[Threaded comment]
Your version of Excel allows you to read this threaded comment; however, any edits to it will get removed if the file is opened in a newer version of Excel. Learn more: https://go.microsoft.com/fwlink/?linkid=870924
Comment:
    Do NOT enter any letters, spaces or special characters.... only enter a whole number</t>
      </text>
    </comment>
    <comment ref="G30" authorId="23" shapeId="0" xr:uid="{5C492CBE-7166-4150-9D68-50ADD6EABBD2}">
      <text>
        <t>[Threaded comment]
Your version of Excel allows you to read this threaded comment; however, any edits to it will get removed if the file is opened in a newer version of Excel. Learn more: https://go.microsoft.com/fwlink/?linkid=870924
Comment:
    Do NOT enter any letters, spaces or special characters.... only enter a whole number</t>
      </text>
    </comment>
    <comment ref="G31" authorId="24" shapeId="0" xr:uid="{3DF62796-B87C-4905-9748-01DE13EC21F7}">
      <text>
        <t>[Threaded comment]
Your version of Excel allows you to read this threaded comment; however, any edits to it will get removed if the file is opened in a newer version of Excel. Learn more: https://go.microsoft.com/fwlink/?linkid=870924
Comment:
    Do NOT enter any letters, spaces or special characters.... only enter a whole number</t>
      </text>
    </comment>
    <comment ref="G32" authorId="25" shapeId="0" xr:uid="{D85EEBBE-8912-4DAD-9078-607BDB0830D2}">
      <text>
        <t>[Threaded comment]
Your version of Excel allows you to read this threaded comment; however, any edits to it will get removed if the file is opened in a newer version of Excel. Learn more: https://go.microsoft.com/fwlink/?linkid=870924
Comment:
    Do NOT enter any letters, spaces or special characters.... only enter a whole number</t>
      </text>
    </comment>
    <comment ref="G33" authorId="26" shapeId="0" xr:uid="{9601865A-4EF7-45AE-8633-D089DC5B9750}">
      <text>
        <t>[Threaded comment]
Your version of Excel allows you to read this threaded comment; however, any edits to it will get removed if the file is opened in a newer version of Excel. Learn more: https://go.microsoft.com/fwlink/?linkid=870924
Comment:
    Do NOT enter any letters, spaces or special characters.... only enter a whole number</t>
      </text>
    </comment>
    <comment ref="G34" authorId="27" shapeId="0" xr:uid="{1DF79FA0-84EC-4D15-B2E0-1F4922E7039D}">
      <text>
        <t>[Threaded comment]
Your version of Excel allows you to read this threaded comment; however, any edits to it will get removed if the file is opened in a newer version of Excel. Learn more: https://go.microsoft.com/fwlink/?linkid=870924
Comment:
    Do NOT enter any letters, spaces or special characters.... only enter a whole number</t>
      </text>
    </comment>
    <comment ref="G35" authorId="28" shapeId="0" xr:uid="{360EDAAB-E5F7-419D-8A85-093E512A85E1}">
      <text>
        <t>[Threaded comment]
Your version of Excel allows you to read this threaded comment; however, any edits to it will get removed if the file is opened in a newer version of Excel. Learn more: https://go.microsoft.com/fwlink/?linkid=870924
Comment:
    Do NOT enter any letters, spaces or special characters.... only enter a whole number</t>
      </text>
    </comment>
  </commentList>
</comments>
</file>

<file path=xl/sharedStrings.xml><?xml version="1.0" encoding="utf-8"?>
<sst xmlns="http://schemas.openxmlformats.org/spreadsheetml/2006/main" count="150" uniqueCount="139">
  <si>
    <t>Site Contact Name</t>
  </si>
  <si>
    <t>Site Contact Telephone Number</t>
  </si>
  <si>
    <t>Name</t>
  </si>
  <si>
    <t>9 or more</t>
  </si>
  <si>
    <t>Phone number</t>
  </si>
  <si>
    <t>Time of Arrival</t>
  </si>
  <si>
    <t>Time of Departure</t>
  </si>
  <si>
    <t>Date</t>
  </si>
  <si>
    <t>Survey Engineer Details</t>
  </si>
  <si>
    <t>Site &amp; Contact Details</t>
  </si>
  <si>
    <t>Requirements</t>
  </si>
  <si>
    <t>Are there any phones with amplifiers or other devices for the hearing impaired?  If so, how many and what equipment is being used?</t>
  </si>
  <si>
    <t>Site Information</t>
  </si>
  <si>
    <t>Branch Name</t>
  </si>
  <si>
    <t>Site Code</t>
  </si>
  <si>
    <t>Wire Code</t>
  </si>
  <si>
    <t>Ship To Address</t>
  </si>
  <si>
    <t>Ship to City, State Zip</t>
  </si>
  <si>
    <t>Ship To Attention</t>
  </si>
  <si>
    <t>Ship To Phone #</t>
  </si>
  <si>
    <t>Delivery By Date</t>
  </si>
  <si>
    <t>Shipping Details</t>
  </si>
  <si>
    <t>Cisco Gateway</t>
  </si>
  <si>
    <t>Quantity</t>
  </si>
  <si>
    <t>VG204XM</t>
  </si>
  <si>
    <t>VG310</t>
  </si>
  <si>
    <t>RJ11 to RJ45 Dongle - VG204XM</t>
  </si>
  <si>
    <t>Amphenol  24 Port Patch Panel - VG310</t>
  </si>
  <si>
    <t>Cisco Telephones</t>
  </si>
  <si>
    <t>Cisco 8851 telephone - CP-8851-K9=</t>
  </si>
  <si>
    <t>Cisco 8851 Side Car - CP-BEKEM=</t>
  </si>
  <si>
    <t>Cisco Side Car Power Cube - CP-PWR-CUBE-3=</t>
  </si>
  <si>
    <t>Cisco 8851 Wall Mount Kit - CP-8800-WMK=</t>
  </si>
  <si>
    <t>Cisco 8831 Conference Room Phone - CP-8831-K9=</t>
  </si>
  <si>
    <t>Gateway determination</t>
  </si>
  <si>
    <t>Ship to Address (line 2)</t>
  </si>
  <si>
    <t>Miscellaneous - cables etc.</t>
  </si>
  <si>
    <t>Response</t>
  </si>
  <si>
    <t>Is it wall mounted?</t>
  </si>
  <si>
    <t>Notes</t>
  </si>
  <si>
    <t>Where is this phone?</t>
  </si>
  <si>
    <t>EXAMPLE - Huddle room #1</t>
  </si>
  <si>
    <t>No</t>
  </si>
  <si>
    <t>258-1234</t>
  </si>
  <si>
    <t>Total Multi-line sets to replace</t>
  </si>
  <si>
    <t>Dial number (7 digit internal number)</t>
  </si>
  <si>
    <t>keysets</t>
  </si>
  <si>
    <t>kems</t>
  </si>
  <si>
    <t>bricks</t>
  </si>
  <si>
    <t>NUMBER ONLY</t>
  </si>
  <si>
    <t>wall kit</t>
  </si>
  <si>
    <t>Is there a headset?</t>
  </si>
  <si>
    <t>Make/Model of headset</t>
  </si>
  <si>
    <r>
      <t xml:space="preserve">How many analog ports are wired on the Avaya analog gateway?  </t>
    </r>
    <r>
      <rPr>
        <b/>
        <u/>
        <sz val="11"/>
        <rFont val="Calibri"/>
        <family val="2"/>
      </rPr>
      <t>Enter the whole number ONLY (no words, letters, spaces or special characters)</t>
    </r>
    <r>
      <rPr>
        <b/>
        <sz val="11"/>
        <rFont val="Calibri"/>
        <family val="2"/>
      </rPr>
      <t>…</t>
    </r>
    <r>
      <rPr>
        <b/>
        <sz val="11"/>
        <color rgb="FFFF0000"/>
        <rFont val="Calibri"/>
        <family val="2"/>
      </rPr>
      <t>take a picture</t>
    </r>
  </si>
  <si>
    <r>
      <t xml:space="preserve">What is the model of current Avaya Gateway (G430, G450 etc.)... </t>
    </r>
    <r>
      <rPr>
        <b/>
        <sz val="11"/>
        <color rgb="FFFF0000"/>
        <rFont val="Calibri"/>
        <family val="2"/>
      </rPr>
      <t>take a picture of the front side of the gateway that is clear enough to read the part number of the modules and shows all of the connections.</t>
    </r>
  </si>
  <si>
    <t>How many ports ore open in the Juniper switch stack?</t>
  </si>
  <si>
    <t>No response required, just be sure the pics are an accurate representation of what is in the racks.  One objective is to see if there is a spare rack mounted shelf that can be used if we are replacing the Avaya gateway with a Cisco VG204 as it is shelf mounted.</t>
  </si>
  <si>
    <t xml:space="preserve">When you surveyed the telecom room, you determined that there were </t>
  </si>
  <si>
    <t>analog ports connected to the Avaya Gateway</t>
  </si>
  <si>
    <t xml:space="preserve">Of that number, you determined that there were </t>
  </si>
  <si>
    <t>used for wired conference phones in conference rooms</t>
  </si>
  <si>
    <t>Your task for this portion of the survey is to find the</t>
  </si>
  <si>
    <t>Analog device description</t>
  </si>
  <si>
    <t>7 digit dial number</t>
  </si>
  <si>
    <t>Test the device, is it working?</t>
  </si>
  <si>
    <t xml:space="preserve">remaining analog devices. </t>
  </si>
  <si>
    <r>
      <t xml:space="preserve">If the Cisco model is to be a VG204, where do you recommend the device be placed?  </t>
    </r>
    <r>
      <rPr>
        <b/>
        <sz val="11"/>
        <color rgb="FFFF0000"/>
        <rFont val="Calibri"/>
        <family val="2"/>
      </rPr>
      <t>Take a picture of the rack</t>
    </r>
    <r>
      <rPr>
        <b/>
        <sz val="11"/>
        <rFont val="Calibri"/>
        <family val="2"/>
      </rPr>
      <t xml:space="preserve"> with a written note "Place VG204 here" and describe in cell to the right</t>
    </r>
  </si>
  <si>
    <t>Cisco Gateway Hostname</t>
  </si>
  <si>
    <t>Step 4</t>
  </si>
  <si>
    <t>Step 5</t>
  </si>
  <si>
    <t>Step 6</t>
  </si>
  <si>
    <t>Step 7</t>
  </si>
  <si>
    <t>Step 8</t>
  </si>
  <si>
    <t>Step 9</t>
  </si>
  <si>
    <t>Step 10</t>
  </si>
  <si>
    <t>Ask the site contact if they received the boxes and packing materials for you to prepare the phones for shipping. 
•  If not, we must still disconnect the Avaya phones.  Ask the site contact where the phones can be stored until they can be boxed and prepared for shipping.  We are not planning to return to site until the migration date.</t>
  </si>
  <si>
    <t>As you have performed the survey, you should be familiar with the site.  Ask  the site contact if there are any areas you have not covered or locked doors with Avaya telephones in the room to remove.</t>
  </si>
  <si>
    <t>Prep 1</t>
  </si>
  <si>
    <t>Prep 2</t>
  </si>
  <si>
    <t>Prep 3</t>
  </si>
  <si>
    <t>Step 1</t>
  </si>
  <si>
    <t>Step 2</t>
  </si>
  <si>
    <t>BEFORE YOU UNPLUG ANYTHING - Ensure the Thin client is working by checking the link light is lit/flashing where the cable from Avaya phone is connected on its NIC card!
•  If not - take a picture, alert the site contact and make an entry in the Issues Tab so you are not responsible for it not working after you are done!  Only proceed after the site contact confirms there is an existing issue with the station.</t>
  </si>
  <si>
    <t>Unplug the cable from the Thin Client NIC</t>
  </si>
  <si>
    <t>Remove the cable from Avaya phone that is coming from the RJ45 jack and plug it into the Thin Client where you removed the other cable from… move the Thin Client if you must to ensure the cable will reach.</t>
  </si>
  <si>
    <t>Look for a link light to ensure connectivity.  The monitor should also prompt for a Log In.  If neither occur, recheck your work to ensure you are using the cable from the network jack.</t>
  </si>
  <si>
    <t>Restore the wire management so the station is a neat as you found it before you started.</t>
  </si>
  <si>
    <t>Repeat for all Avaya phones… again, except for the phones that you surveyed for replacement or Skype Exception phones.  Please note that these Skype Exception phones are likely to be VP's and will not be very happy if they come in and have no phone!  They will be replaced during migration.</t>
  </si>
  <si>
    <t>Step 3</t>
  </si>
  <si>
    <t>When finished with all phones, inventory and add counts below.</t>
  </si>
  <si>
    <t>Inventory</t>
  </si>
  <si>
    <t>Total number of Avaya phones removed</t>
  </si>
  <si>
    <t>Total number of Avaya KEM's removed</t>
  </si>
  <si>
    <t>Were there enough boxes to hold all the old phones?</t>
  </si>
  <si>
    <t>Are any boxes left to ship the remaining Ayava phones when they are removed during the migration event?</t>
  </si>
  <si>
    <t>Read in its entirety before proceeding</t>
  </si>
  <si>
    <r>
      <t xml:space="preserve">Inspect the cables to ensure they are CAT5 minimum and in good condition.  </t>
    </r>
    <r>
      <rPr>
        <b/>
        <sz val="11"/>
        <color rgb="FF000000"/>
        <rFont val="Calibri"/>
        <family val="2"/>
      </rPr>
      <t>Not all 8 conductor cords are CAT5</t>
    </r>
    <r>
      <rPr>
        <sz val="11"/>
        <color rgb="FF000000"/>
        <rFont val="Calibri"/>
        <family val="2"/>
        <charset val="1"/>
      </rPr>
      <t>, read the writing on the cable itself! Any cable that is NOT CAT5 minimum that will be used to connect the Thin Client to the network is to be replaced.  If you replace the cable, make sure that you follow the same cable management not at the workstation.  If the cable is not close enough to the Thin Client, move the Thin Client closer to the cable rather than "making it long enough" by taking it out of the current cable management harness!  Do not move any furniture or cubicle walls to replace a cord.  
•  If the cord is to be replaced and you cannot do it due to furniture or cable length, log it in the Issue log to include the length required.</t>
    </r>
  </si>
  <si>
    <t>How many more boxes will be required to ship the remaining phones?</t>
  </si>
  <si>
    <t>Issue</t>
  </si>
  <si>
    <t>Location</t>
  </si>
  <si>
    <t>Ask the site contact to show you where any spare or broken phones may be as we will also prep those for shipping</t>
  </si>
  <si>
    <t>The typical workstation consists of a Thin client (small box that monitor/keyboard/mouse/network connection etc. connect to) and an Avaya telephone that are connected in series to the network as follows - RJ45 jack&gt;Avaya phone&gt;Thin client.  The objective is to disconnect the cable that goes IN to the Avaya telephone from the wall jack and move it to the Thin Client NIC port that now has the cable coming OUT of the Avaya phone connected to it.  The end result will be   RJ45 jack&gt;Thin client.</t>
  </si>
  <si>
    <t>It is very likely that this cable is neatly harnessed with Velcro straps.  Temporarily remove wire management straps to remove the cable from the harness and unplug it from the Avaya phone.  NOTE - Please store 10 of these cords in the telecom room, the rest should be put in the boxes to be shipped out with the phones.</t>
  </si>
  <si>
    <t>Cisco 8851 telephone - CP-8851-K9= SPARE</t>
  </si>
  <si>
    <t>Log any issues from the survey here.  If an entry involves a hardware requirement or CAT5 cable replacement from the Ayava phone removal, be sure to provide the length and quantity of cables required to be shipped to site in the BOM tab.</t>
  </si>
  <si>
    <t>Instructions</t>
  </si>
  <si>
    <t>Perform the survey in the order of the tabs in this template.</t>
  </si>
  <si>
    <t>Perform the survey WITH the site contact to ensure you capture everything.</t>
  </si>
  <si>
    <t>Although there is a lot of text, it is critical that you READ all of it for full context and follow the instructions diligently.  Advised you read the entire template before proceeding.</t>
  </si>
  <si>
    <r>
      <rPr>
        <b/>
        <i/>
        <sz val="16"/>
        <color theme="1"/>
        <rFont val="Calibri"/>
        <family val="2"/>
      </rPr>
      <t>Hearing Impaired phones</t>
    </r>
    <r>
      <rPr>
        <b/>
        <i/>
        <sz val="14"/>
        <color theme="1"/>
        <rFont val="Calibri"/>
        <family val="2"/>
      </rPr>
      <t>-</t>
    </r>
    <r>
      <rPr>
        <b/>
        <i/>
        <sz val="12"/>
        <color theme="1"/>
        <rFont val="Calibri"/>
        <family val="2"/>
      </rPr>
      <t xml:space="preserve"> ask site contact if there are any special phones for hearing impaired.  </t>
    </r>
    <r>
      <rPr>
        <b/>
        <i/>
        <sz val="12"/>
        <color rgb="FFFF0000"/>
        <rFont val="Calibri"/>
        <family val="2"/>
      </rPr>
      <t>TAKE A PICTURE</t>
    </r>
  </si>
  <si>
    <t>NOTE if multiple Avaya Gateways</t>
  </si>
  <si>
    <t>BASED ON ABOVE ENTRIES, WE WILL USE THIS MODEL CISCO ANALOG GATEWAY &gt;&gt;&gt;&gt;&gt;
(Informational only, No Entry required)</t>
  </si>
  <si>
    <t>A critical portion of this site visit is to remove the Avaya telephones from the site with the following exceptions and caveats
•  Common area telephones you identified in the survey including conference room courtesy and conference phones.
•  Any phones that were pre-populated in the survey form by your project manager (ask your PM if this is a Skype Exception site)
            •  These phones will be removed as part of the migration event.
•  Boxes and packing material with shipping labels should have sent to the site prior to your arrival
•  Leave the site in as good, or better, condition than when you arrived! 
•  Inventory all Avaya phones disconnected at the bottom of this sheet.</t>
  </si>
  <si>
    <r>
      <rPr>
        <b/>
        <sz val="11"/>
        <color rgb="FF000000"/>
        <rFont val="Calibri"/>
        <family val="2"/>
      </rPr>
      <t>NOTE: If there is a headset now connected to the Avaya phone, disconnect and leave on the desk.</t>
    </r>
    <r>
      <rPr>
        <sz val="11"/>
        <color rgb="FF000000"/>
        <rFont val="Calibri"/>
        <family val="2"/>
        <charset val="1"/>
      </rPr>
      <t xml:space="preserve">
Prepare the phone for shipping - put it in boxes or area the site contact designated for storage if boxes were not at site when you arrived.  
•  Ask the site contact for packing tape to seal the boxes
•  Seal the boxes and affix the shipping labels
•  Ask the site contact where to put the boxes for the eWaste vendor to pick up</t>
    </r>
  </si>
  <si>
    <t>The purpose of this visit is to perform a site survey and remove all Avaya phones for users who have been migrated to Skype.  Any Avaya phone you identify in this survey will remain until we return for the migration event at which time they will be replaced with Cisco 8800 series phones as detailed in the remaining tabs of this template.  The site contact (BTL) is very familiar with the space and IT infrastructure and is aware of the requirement.  To be successful, the ability to view and edit Microsoft Excel is required.  This is because there are several Comments that are viewable by hovering the cursor over the applicable cell which cannot be accomplished with a smartphone.  That said, a smartphone or camera is also needed to take required photographs.</t>
  </si>
  <si>
    <r>
      <t xml:space="preserve">How Many KEM's? </t>
    </r>
    <r>
      <rPr>
        <b/>
        <i/>
        <sz val="12"/>
        <color rgb="FFFF0000"/>
        <rFont val="Calibri"/>
        <family val="2"/>
      </rPr>
      <t xml:space="preserve">ONLY Receptionist and Building/suite access </t>
    </r>
  </si>
  <si>
    <r>
      <rPr>
        <b/>
        <sz val="12"/>
        <color rgb="FFFF0000"/>
        <rFont val="Arial"/>
        <family val="2"/>
      </rPr>
      <t>Pictures are a requirement!</t>
    </r>
    <r>
      <rPr>
        <sz val="12"/>
        <color rgb="FFFF0000"/>
        <rFont val="Arial"/>
        <family val="2"/>
      </rPr>
      <t xml:space="preserve">  The pictures validate your survey!  It is strongly advised that you have paper or large Sticky notes to include as labels in each photograph to clearly tell us what you are taking a picture of.  No fewer or more photographs are required other than those specifically called out in the tabs.</t>
    </r>
  </si>
  <si>
    <t>Phone type
(Chose from list)</t>
  </si>
  <si>
    <t>7 digit dial number
(Enter below)</t>
  </si>
  <si>
    <t>If Avaya, is it wall mounted?
(Chose from list)</t>
  </si>
  <si>
    <t>If "Wired" conference phone, can you get to the wall jack?  
(Describe and Enter jack number below)</t>
  </si>
  <si>
    <t>Model Number</t>
  </si>
  <si>
    <r>
      <t xml:space="preserve">Room name / location
</t>
    </r>
    <r>
      <rPr>
        <i/>
        <sz val="12"/>
        <color rgb="FFFF0000"/>
        <rFont val="Arial"/>
        <family val="2"/>
      </rPr>
      <t>If there are multiple phones in a conference room, enter each phone in its own row</t>
    </r>
  </si>
  <si>
    <r>
      <t xml:space="preserve">These can be for overhead paging, night bell, stamp machine, fax machines, all-in-one printers with fax, analog common area phones, elevator phones, conference room media systems etc.  Ask the site contact to assist you in locating these analog devices and make an entry below for each.  </t>
    </r>
    <r>
      <rPr>
        <b/>
        <sz val="11"/>
        <color rgb="FFFF0000"/>
        <rFont val="Calibri"/>
        <family val="2"/>
      </rPr>
      <t>Test each to ensure it is working with the site contact</t>
    </r>
    <r>
      <rPr>
        <b/>
        <sz val="11"/>
        <color rgb="FF000000"/>
        <rFont val="Calibri"/>
        <family val="2"/>
      </rPr>
      <t>... especially those that are poorly wired to the Avaya gateway (like a mod connector on a raw twisted pair of wires with no insulation)</t>
    </r>
  </si>
  <si>
    <r>
      <t xml:space="preserve">Wire Code - In rare cases, there will be sites with multiple floors </t>
    </r>
    <r>
      <rPr>
        <b/>
        <i/>
        <u/>
        <sz val="12"/>
        <rFont val="Calibri"/>
        <family val="2"/>
        <scheme val="minor"/>
      </rPr>
      <t>and</t>
    </r>
    <r>
      <rPr>
        <b/>
        <i/>
        <sz val="12"/>
        <rFont val="Calibri"/>
        <family val="2"/>
        <scheme val="minor"/>
      </rPr>
      <t xml:space="preserve"> equipment rooms including IDF's.  The key message here is that this survey should be inclusive of all floors, suites and telecom closets related to the Wire Code.  Establish this with the BTL.  
• There may be sites (Site Code) with multiple Wire Codes.  Each Wire Code will have its own survey and set of pictures.
Secondary Wire Code - sites with secondary wire codes signify multiple sub-business units within the Wire Code.  
• One survey only is required, but we must make sure that all secondary wire code business units are included in the survey.  Establish this with the BTL to make sure all secondary wire codes are included in the survey.  
</t>
    </r>
  </si>
  <si>
    <t>Secondary Wire Code(s)</t>
  </si>
  <si>
    <t>When you surveyed the Conference rooms, you identified this number of wired conference phones</t>
  </si>
  <si>
    <r>
      <rPr>
        <b/>
        <sz val="11"/>
        <color rgb="FFFF0000"/>
        <rFont val="Calibri"/>
        <family val="2"/>
      </rPr>
      <t>Take pictures</t>
    </r>
    <r>
      <rPr>
        <b/>
        <sz val="11"/>
        <rFont val="Calibri"/>
        <family val="2"/>
      </rPr>
      <t xml:space="preserve"> of the front side of every rack… The full rack and another that shows all racks in one pic.  No need to take pics of cable plant or back side of racks.</t>
    </r>
  </si>
  <si>
    <t>TOTAL ANALOG PORTS THAT WILL BE MIGRATED TO THE NEW CISCO GATEWAY
(Informational only, No Entry required)</t>
  </si>
  <si>
    <t>Equipment room name and description</t>
  </si>
  <si>
    <t>Equipment room Avaya VoIP phones</t>
  </si>
  <si>
    <r>
      <rPr>
        <b/>
        <i/>
        <sz val="14"/>
        <color rgb="FFFF0000"/>
        <rFont val="Calibri"/>
        <family val="2"/>
      </rPr>
      <t>NOTE</t>
    </r>
    <r>
      <rPr>
        <b/>
        <i/>
        <sz val="14"/>
        <color theme="1"/>
        <rFont val="Calibri"/>
        <family val="2"/>
      </rPr>
      <t xml:space="preserve"> There may be more than one Avaya VoIP phone in a room for testing purposes.  Only one will be replaced and the rest will be removed.  ONLY enter one working Avaya VoIP phone per telecom room and </t>
    </r>
    <r>
      <rPr>
        <b/>
        <i/>
        <sz val="14"/>
        <color rgb="FFFF0000"/>
        <rFont val="Calibri"/>
        <family val="2"/>
      </rPr>
      <t>TAKE A PICTURE</t>
    </r>
    <r>
      <rPr>
        <b/>
        <i/>
        <sz val="14"/>
        <color theme="1"/>
        <rFont val="Calibri"/>
        <family val="2"/>
      </rPr>
      <t>.   Look carefully in the racks or on the wall.</t>
    </r>
  </si>
  <si>
    <t>Is there a working Avaya phone?</t>
  </si>
  <si>
    <t xml:space="preserve">Telecom room with Avaya gateway - name and location </t>
  </si>
  <si>
    <r>
      <t xml:space="preserve">Cells with colored background are either instructional, informational or have a formula required for automation.  Cells with no background color are for the surveyors entries and comments.  Where quantities are required for an entry, it is important to </t>
    </r>
    <r>
      <rPr>
        <sz val="12"/>
        <color rgb="FFFF0000"/>
        <rFont val="Arial"/>
        <family val="2"/>
      </rPr>
      <t>only enter whole numbers</t>
    </r>
    <r>
      <rPr>
        <sz val="12"/>
        <rFont val="Arial"/>
        <family val="2"/>
      </rPr>
      <t xml:space="preserve"> with no words, special characters or even spaces to maintain the integrity of the automations.</t>
    </r>
  </si>
  <si>
    <r>
      <rPr>
        <b/>
        <i/>
        <sz val="16"/>
        <color rgb="FFFF0000"/>
        <rFont val="Calibri"/>
        <family val="2"/>
      </rPr>
      <t>CRITICAL STEP, READ CAREFULLY</t>
    </r>
    <r>
      <rPr>
        <b/>
        <i/>
        <sz val="14"/>
        <color theme="1"/>
        <rFont val="Calibri"/>
        <family val="2"/>
      </rPr>
      <t xml:space="preserve"> - </t>
    </r>
    <r>
      <rPr>
        <i/>
        <u/>
        <sz val="14"/>
        <color theme="1"/>
        <rFont val="Calibri"/>
        <family val="2"/>
      </rPr>
      <t>Enter below all</t>
    </r>
    <r>
      <rPr>
        <b/>
        <i/>
        <u/>
        <sz val="14"/>
        <color theme="1"/>
        <rFont val="Calibri"/>
        <family val="2"/>
      </rPr>
      <t xml:space="preserve"> </t>
    </r>
    <r>
      <rPr>
        <b/>
        <i/>
        <u/>
        <sz val="12"/>
        <color theme="1"/>
        <rFont val="Calibri"/>
        <family val="2"/>
      </rPr>
      <t>Common Area Avaya VoIP Phones ONLY</t>
    </r>
    <r>
      <rPr>
        <b/>
        <i/>
        <sz val="12"/>
        <color theme="1"/>
        <rFont val="Calibri"/>
        <family val="2"/>
      </rPr>
      <t xml:space="preserve">, </t>
    </r>
    <r>
      <rPr>
        <b/>
        <i/>
        <sz val="12"/>
        <rFont val="Calibri"/>
        <family val="2"/>
      </rPr>
      <t xml:space="preserve">Conference rooms will be inventoried in Tab 3 - Conference Rooms.  Analog devices will be inventoried AFTER you survey the equipment room in Tab 5 - Analog Devices.  All other Avaya phones on desks will be removed and </t>
    </r>
    <r>
      <rPr>
        <b/>
        <i/>
        <sz val="12"/>
        <color rgb="FFFF0000"/>
        <rFont val="Calibri"/>
        <family val="2"/>
      </rPr>
      <t>NOT</t>
    </r>
    <r>
      <rPr>
        <b/>
        <i/>
        <sz val="12"/>
        <rFont val="Calibri"/>
        <family val="2"/>
      </rPr>
      <t xml:space="preserve"> inventoried below.
Carefully survey the entire space for these phones WITH THE SITE CONTACT, make an entry for each one below and </t>
    </r>
    <r>
      <rPr>
        <b/>
        <i/>
        <sz val="12"/>
        <color rgb="FFFF0000"/>
        <rFont val="Calibri"/>
        <family val="2"/>
      </rPr>
      <t>TAKE A PICTURE</t>
    </r>
    <r>
      <rPr>
        <b/>
        <i/>
        <sz val="12"/>
        <rFont val="Calibri"/>
        <family val="2"/>
      </rPr>
      <t xml:space="preserve"> </t>
    </r>
    <r>
      <rPr>
        <b/>
        <i/>
        <sz val="12"/>
        <color rgb="FFFF0000"/>
        <rFont val="Calibri"/>
        <family val="2"/>
      </rPr>
      <t>of each with a note in the pic describing what the picture is</t>
    </r>
    <r>
      <rPr>
        <b/>
        <i/>
        <sz val="12"/>
        <rFont val="Calibri"/>
        <family val="2"/>
      </rPr>
      <t>.  WE DO NOT WANT A PIC OF EVERY PHONE AT THE SITE, just those that will be replaced with a Cisco phone.</t>
    </r>
    <r>
      <rPr>
        <b/>
        <i/>
        <sz val="12"/>
        <color rgb="FFFF0000"/>
        <rFont val="Calibri"/>
        <family val="2"/>
      </rPr>
      <t xml:space="preserve">
</t>
    </r>
    <r>
      <rPr>
        <b/>
        <i/>
        <sz val="12"/>
        <rFont val="Calibri"/>
        <family val="2"/>
      </rPr>
      <t xml:space="preserve">Examples of Common Area Avaya phones to look for are… Receptionist, Huddle rooms (common offices for guests or employees aka. Team Room), break room, copy room, mail room, building/suite entry phones, etc.
• Receptionist - </t>
    </r>
    <r>
      <rPr>
        <i/>
        <sz val="12"/>
        <rFont val="Calibri"/>
        <family val="2"/>
      </rPr>
      <t xml:space="preserve">There may be multiple receptionists, ask the BTL.  Also, it is possible that there is more than 1 Avaya phone at a receptionists desk intended for calls to that person outside of receptionist duties.  In that case, we will </t>
    </r>
    <r>
      <rPr>
        <i/>
        <u/>
        <sz val="12"/>
        <rFont val="Calibri"/>
        <family val="2"/>
      </rPr>
      <t>only</t>
    </r>
    <r>
      <rPr>
        <i/>
        <sz val="12"/>
        <rFont val="Calibri"/>
        <family val="2"/>
      </rPr>
      <t xml:space="preserve"> replace the Receptionist phone and </t>
    </r>
    <r>
      <rPr>
        <b/>
        <i/>
        <sz val="12"/>
        <rFont val="Calibri"/>
        <family val="2"/>
      </rPr>
      <t>NOT</t>
    </r>
    <r>
      <rPr>
        <i/>
        <sz val="12"/>
        <rFont val="Calibri"/>
        <family val="2"/>
      </rPr>
      <t xml:space="preserve"> replace the additional phone. </t>
    </r>
    <r>
      <rPr>
        <b/>
        <i/>
        <sz val="12"/>
        <rFont val="Calibri"/>
        <family val="2"/>
      </rPr>
      <t xml:space="preserve"> Do not enter the additional phone below.
• KEM - Key Expansion Module (aka. "sidecar"). </t>
    </r>
    <r>
      <rPr>
        <i/>
        <sz val="12"/>
        <rFont val="Calibri"/>
        <family val="2"/>
      </rPr>
      <t xml:space="preserve"> While most sites will have a lot of KEM's for user phones,</t>
    </r>
    <r>
      <rPr>
        <b/>
        <i/>
        <sz val="12"/>
        <rFont val="Calibri"/>
        <family val="2"/>
      </rPr>
      <t xml:space="preserve"> </t>
    </r>
    <r>
      <rPr>
        <b/>
        <i/>
        <sz val="12"/>
        <color rgb="FFFF0000"/>
        <rFont val="Calibri"/>
        <family val="2"/>
      </rPr>
      <t>the ONLY KEM's that will be replaced and entered below are those for the receptionist and in rare cases for building/suite access</t>
    </r>
    <r>
      <rPr>
        <b/>
        <i/>
        <sz val="12"/>
        <rFont val="Calibri"/>
        <family val="2"/>
      </rPr>
      <t xml:space="preserve">.
• Building/Suite access phone - </t>
    </r>
    <r>
      <rPr>
        <i/>
        <sz val="12"/>
        <rFont val="Calibri"/>
        <family val="2"/>
      </rPr>
      <t>Some sites may have a phone used to gain access to the building or suite.  If any are Avaya VoIP phones, be sure to enter below.  If analog, enter those in Tab 5 - Analog Devices.</t>
    </r>
    <r>
      <rPr>
        <b/>
        <i/>
        <sz val="12"/>
        <rFont val="Calibri"/>
        <family val="2"/>
      </rPr>
      <t xml:space="preserve">  NOTE - </t>
    </r>
    <r>
      <rPr>
        <i/>
        <sz val="12"/>
        <rFont val="Calibri"/>
        <family val="2"/>
      </rPr>
      <t>so you understand, some sites with a VoIP Ayava phone with KEM for building/suite access are there so a customer can call their Financial Advisor directly to let them in</t>
    </r>
    <r>
      <rPr>
        <b/>
        <i/>
        <sz val="12"/>
        <rFont val="Calibri"/>
        <family val="2"/>
      </rPr>
      <t xml:space="preserve">. 
• Avaya phone removal - </t>
    </r>
    <r>
      <rPr>
        <i/>
        <sz val="12"/>
        <rFont val="Calibri"/>
        <family val="2"/>
      </rPr>
      <t xml:space="preserve">When you are finished with the survey, you will remove all Avaya phones and prepare them to be shipped.  </t>
    </r>
    <r>
      <rPr>
        <b/>
        <i/>
        <sz val="12"/>
        <color rgb="FFFF0000"/>
        <rFont val="Calibri"/>
        <family val="2"/>
      </rPr>
      <t>EXCEPTION</t>
    </r>
    <r>
      <rPr>
        <i/>
        <sz val="12"/>
        <rFont val="Calibri"/>
        <family val="2"/>
      </rPr>
      <t xml:space="preserve"> -</t>
    </r>
    <r>
      <rPr>
        <b/>
        <i/>
        <sz val="12"/>
        <rFont val="Calibri"/>
        <family val="2"/>
      </rPr>
      <t xml:space="preserve"> do NOT remove</t>
    </r>
    <r>
      <rPr>
        <i/>
        <sz val="12"/>
        <rFont val="Calibri"/>
        <family val="2"/>
      </rPr>
      <t xml:space="preserve"> the phones identified below, they will be replaced and removed during the migration event later.
• </t>
    </r>
    <r>
      <rPr>
        <b/>
        <i/>
        <sz val="12"/>
        <rFont val="Calibri"/>
        <family val="2"/>
      </rPr>
      <t xml:space="preserve">In some sites, the below will be pre-populated with peoples names and extension numbers.  These are known as "Skype Exception" phones.  </t>
    </r>
    <r>
      <rPr>
        <b/>
        <i/>
        <sz val="12"/>
        <color rgb="FFFF0000"/>
        <rFont val="Calibri"/>
        <family val="2"/>
      </rPr>
      <t>Verify these only and do NOT remove</t>
    </r>
    <r>
      <rPr>
        <b/>
        <i/>
        <sz val="12"/>
        <rFont val="Calibri"/>
        <family val="2"/>
      </rPr>
      <t xml:space="preserve"> during the survey.  They will be replaced with Cisco phones during the migration event later.
</t>
    </r>
  </si>
  <si>
    <r>
      <t xml:space="preserve">Ask the site contact to show you every conference room and perform this portion with that person.  We are looking for Avaya VoIP and conference phones (ex. Polycom. Note - some Polycom phones may be Avaya branded or other similar conference phones)  Objective is to identify all and make an entry below.  We will not inventory or replace any "meeting systems" such as Crestron with wall displays, overhead speakers and mic's.  </t>
    </r>
    <r>
      <rPr>
        <b/>
        <i/>
        <sz val="12"/>
        <color rgb="FFFF0000"/>
        <rFont val="Calibri"/>
        <family val="2"/>
      </rPr>
      <t>TAKE A PICTURE</t>
    </r>
    <r>
      <rPr>
        <b/>
        <i/>
        <sz val="12"/>
        <color theme="1"/>
        <rFont val="Calibri"/>
        <family val="2"/>
      </rPr>
      <t xml:space="preserve"> </t>
    </r>
    <r>
      <rPr>
        <b/>
        <i/>
        <sz val="12"/>
        <color rgb="FFFF0000"/>
        <rFont val="Calibri"/>
        <family val="2"/>
      </rPr>
      <t>of each phone, add a note in the pic with which conference room these are in</t>
    </r>
    <r>
      <rPr>
        <b/>
        <i/>
        <sz val="12"/>
        <color theme="1"/>
        <rFont val="Calibri"/>
        <family val="2"/>
      </rPr>
      <t xml:space="preserve">.  Examples &gt;&gt;&gt;
</t>
    </r>
    <r>
      <rPr>
        <b/>
        <i/>
        <sz val="12"/>
        <color rgb="FFFF0000"/>
        <rFont val="Calibri"/>
        <family val="2"/>
      </rPr>
      <t>IMPORTANT INFORMATION</t>
    </r>
    <r>
      <rPr>
        <b/>
        <i/>
        <sz val="12"/>
        <color theme="1"/>
        <rFont val="Calibri"/>
        <family val="2"/>
      </rPr>
      <t xml:space="preserve"> - There are primarily 2 types of analog conference phone... "Wired" and "Cordless".  </t>
    </r>
    <r>
      <rPr>
        <b/>
        <i/>
        <sz val="12"/>
        <color rgb="FFFF0000"/>
        <rFont val="Calibri"/>
        <family val="2"/>
      </rPr>
      <t>Both use an analog port from the Avaya gateway and are NOT VoIP</t>
    </r>
    <r>
      <rPr>
        <b/>
        <i/>
        <sz val="12"/>
        <color theme="1"/>
        <rFont val="Calibri"/>
        <family val="2"/>
      </rPr>
      <t xml:space="preserve">.  Those that are "Wired" will be replaced with a Cisco 8831 VoIP conference phone.  Those that are "Cordless" will remain and be reconnected to the Cisco analog gateway the night of migration.  BE CAREFUL IN IDENTIFYING THESE.
• </t>
    </r>
    <r>
      <rPr>
        <b/>
        <i/>
        <sz val="12"/>
        <color rgb="FFFF0000"/>
        <rFont val="Calibri"/>
        <family val="2"/>
      </rPr>
      <t>If you cannot determine if wired or cordless, Google the model number of the unit for a description.  Be sure to enter the model number below.  TAKE A CLEAR PICTURE of the top and bottom of the phone, so we can see the model number and connections.</t>
    </r>
    <r>
      <rPr>
        <b/>
        <i/>
        <sz val="12"/>
        <color theme="1"/>
        <rFont val="Calibri"/>
        <family val="2"/>
      </rPr>
      <t xml:space="preserve">
     • "Wired" are typically Polycom SoundStation 2.  They will have the conference phone with a wired connection to an Interface module that provides power and a cord from the interface module to the wall jack                                                     to get its analog port connection.  
     • "Cordless" are typically PolyCom SoundStation 2W or an Avaya branded phone like the other picture above.  These will NOT have a wired connection like the Wired variety.  They get their signal from a base station much like your cordless phone at home.  They may have a power cord connected to charge the phone, or, may even be powered with batteries. 
• In many cases the cordless base station, interface module or even the conference phone itself may be in a cabinet or credenza... open the credenza to locate.
For Wired conference phones
• It will be important to know if you can access the wall jack as we will be replacing these with a Cisco VoIP 8831 requiring a CAT 5 cable. </t>
    </r>
    <r>
      <rPr>
        <b/>
        <i/>
        <sz val="12"/>
        <color rgb="FFFF0000"/>
        <rFont val="Calibri"/>
        <family val="2"/>
      </rPr>
      <t xml:space="preserve"> Look for the wall jack</t>
    </r>
    <r>
      <rPr>
        <b/>
        <i/>
        <sz val="12"/>
        <color theme="1"/>
        <rFont val="Calibri"/>
        <family val="2"/>
      </rPr>
      <t>, which may be behind a credenza.  We will need to know if you can get to the jack to connect the new phone.  If behind a credenza, do not risk moving it... look inside the credenza as it is possible that the back of the credenza may be cut out to be able to access the wall jack.</t>
    </r>
  </si>
  <si>
    <r>
      <rPr>
        <b/>
        <i/>
        <sz val="12"/>
        <color theme="1"/>
        <rFont val="Arial Black"/>
        <family val="2"/>
      </rPr>
      <t>A basic requirement of this project is to replace the Avaya analog gateway with a Cisco analog gateway.</t>
    </r>
    <r>
      <rPr>
        <sz val="11"/>
        <color rgb="FF000000"/>
        <rFont val="Arial Black"/>
        <family val="2"/>
      </rPr>
      <t xml:space="preserve">
There are 2 types of Cisco Gateways that will be deployed... VG204 (for sites with 4 analog ports or less) or VG310 (for sites with 5 or more analog ports).  
• The VG204 a shelf mounted 4 port analog gateway, dimensions are w9"xd8"xh2", with 4 RJ11 connections on the front.
• The VG310 is a 1ru rack mounted (1ru = 3 rack screw holes or 1.75") 24 port analog gateway with a 25pr. male cinch connector (aka by its brand name Amphenol) that will require a 1ru 24 port patch panel with 25 pair cinch connector for connectivity to analog ports.
Additionally, evaluating the number of available Juniper switch ports is also important.  These are needed to install the VoIP phones in place of the wired conference room phones, which are now on Avaya analog ports, and any additional VoIP phones when we return for the migration event.
There may be more than one equipment room such as IDF rooms.  The BTL should be able to alert you to these and you should include in the survey primarily for Avaya VoIP phones as it is not expected to see an Avaya Gateway in an IDF.  </t>
    </r>
    <r>
      <rPr>
        <b/>
        <i/>
        <sz val="11"/>
        <color rgb="FFFF0000"/>
        <rFont val="Arial Black"/>
        <family val="2"/>
      </rPr>
      <t>NOTE</t>
    </r>
    <r>
      <rPr>
        <b/>
        <i/>
        <sz val="11"/>
        <color theme="1"/>
        <rFont val="Calibri"/>
        <family val="2"/>
      </rPr>
      <t xml:space="preserve"> - </t>
    </r>
    <r>
      <rPr>
        <b/>
        <i/>
        <sz val="11"/>
        <color theme="1"/>
        <rFont val="Arial Black"/>
        <family val="2"/>
      </rPr>
      <t>in the unlikely event that any of the  IDF rooms have an Avaya Gateway, create a new tab in this spreadsheet and copy this sheet into it to and inventory the gateway only.</t>
    </r>
  </si>
  <si>
    <t>7 digit telephone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</si>
</sst>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h:mm\ AM/PM;@"/>
  </numFmts>
  <fonts count="59" x14ac:knownFonts="1">
    <font>
      <sz val="11"/>
      <color rgb="FF000000"/>
      <name val="Calibri"/>
      <family val="2"/>
      <charset val="1"/>
    </font>
    <font>
      <sz val="11"/>
      <color theme="1"/>
      <name val="Calibri"/>
      <family val="2"/>
      <scheme val="minor"/>
    </font>
    <font>
      <sz val="10"/>
      <name val="Arial"/>
      <family val="2"/>
      <charset val="1"/>
    </font>
    <font>
      <sz val="10"/>
      <name val="Arial"/>
      <family val="2"/>
    </font>
    <font>
      <b/>
      <sz val="10"/>
      <name val="Arial"/>
      <family val="2"/>
    </font>
    <font>
      <sz val="10"/>
      <name val="Arial"/>
      <family val="2"/>
    </font>
    <font>
      <u/>
      <sz val="10"/>
      <color indexed="12"/>
      <name val="Comic Sans MS"/>
      <family val="4"/>
    </font>
    <font>
      <sz val="10"/>
      <name val="Times New Roman"/>
      <family val="1"/>
    </font>
    <font>
      <b/>
      <i/>
      <sz val="11"/>
      <color rgb="FF000000"/>
      <name val="Calibri"/>
      <family val="2"/>
    </font>
    <font>
      <b/>
      <sz val="11"/>
      <color rgb="FFFF0000"/>
      <name val="Calibri"/>
      <family val="2"/>
    </font>
    <font>
      <b/>
      <sz val="11"/>
      <color theme="1"/>
      <name val="Calibri"/>
      <family val="2"/>
      <scheme val="minor"/>
    </font>
    <font>
      <b/>
      <sz val="11"/>
      <color rgb="FF000000"/>
      <name val="Calibri"/>
      <family val="2"/>
    </font>
    <font>
      <b/>
      <sz val="16"/>
      <color theme="1"/>
      <name val="Calibri"/>
      <family val="2"/>
      <scheme val="minor"/>
    </font>
    <font>
      <sz val="16"/>
      <color theme="1"/>
      <name val="Calibri"/>
      <family val="2"/>
      <scheme val="minor"/>
    </font>
    <font>
      <sz val="12"/>
      <color theme="1"/>
      <name val="Calibri"/>
      <family val="2"/>
      <scheme val="minor"/>
    </font>
    <font>
      <b/>
      <sz val="16"/>
      <color rgb="FF000000"/>
      <name val="Calibri"/>
      <family val="2"/>
    </font>
    <font>
      <sz val="11"/>
      <color rgb="FF000000"/>
      <name val="Calibri"/>
      <family val="2"/>
    </font>
    <font>
      <sz val="11"/>
      <color theme="0"/>
      <name val="Calibri"/>
      <family val="2"/>
      <charset val="1"/>
    </font>
    <font>
      <i/>
      <sz val="12"/>
      <color theme="0"/>
      <name val="Calibri"/>
      <family val="2"/>
    </font>
    <font>
      <sz val="11"/>
      <color rgb="FF000000"/>
      <name val="Arial Black"/>
      <family val="2"/>
    </font>
    <font>
      <b/>
      <sz val="11"/>
      <name val="Calibri"/>
      <family val="2"/>
    </font>
    <font>
      <sz val="11"/>
      <name val="Calibri"/>
      <family val="2"/>
    </font>
    <font>
      <i/>
      <sz val="14"/>
      <color theme="0"/>
      <name val="Calibri"/>
      <family val="2"/>
    </font>
    <font>
      <b/>
      <i/>
      <sz val="12"/>
      <name val="Calibri"/>
      <family val="2"/>
    </font>
    <font>
      <i/>
      <sz val="11"/>
      <color rgb="FF000000"/>
      <name val="Calibri"/>
      <family val="2"/>
    </font>
    <font>
      <b/>
      <i/>
      <sz val="8"/>
      <color rgb="FFFF0000"/>
      <name val="Calibri"/>
      <family val="2"/>
    </font>
    <font>
      <b/>
      <i/>
      <sz val="14"/>
      <color theme="1"/>
      <name val="Calibri"/>
      <family val="2"/>
    </font>
    <font>
      <b/>
      <i/>
      <sz val="12"/>
      <color theme="1"/>
      <name val="Calibri"/>
      <family val="2"/>
    </font>
    <font>
      <b/>
      <i/>
      <sz val="16"/>
      <color theme="1"/>
      <name val="Calibri"/>
      <family val="2"/>
    </font>
    <font>
      <b/>
      <i/>
      <u/>
      <sz val="12"/>
      <color theme="1"/>
      <name val="Calibri"/>
      <family val="2"/>
    </font>
    <font>
      <b/>
      <i/>
      <sz val="12"/>
      <color rgb="FFFF0000"/>
      <name val="Calibri"/>
      <family val="2"/>
    </font>
    <font>
      <b/>
      <i/>
      <sz val="16"/>
      <color rgb="FFFF0000"/>
      <name val="Calibri"/>
      <family val="2"/>
    </font>
    <font>
      <b/>
      <u/>
      <sz val="11"/>
      <name val="Calibri"/>
      <family val="2"/>
    </font>
    <font>
      <i/>
      <sz val="12"/>
      <name val="Arial"/>
      <family val="2"/>
    </font>
    <font>
      <i/>
      <sz val="12"/>
      <color rgb="FFFF0000"/>
      <name val="Arial"/>
      <family val="2"/>
    </font>
    <font>
      <sz val="8"/>
      <name val="Calibri"/>
      <family val="2"/>
      <charset val="1"/>
    </font>
    <font>
      <b/>
      <i/>
      <sz val="14"/>
      <color rgb="FFFF0000"/>
      <name val="Calibri"/>
      <family val="2"/>
    </font>
    <font>
      <sz val="12"/>
      <color rgb="FF000000"/>
      <name val="Calibri"/>
      <family val="2"/>
      <charset val="1"/>
    </font>
    <font>
      <b/>
      <i/>
      <sz val="14"/>
      <color rgb="FF000000"/>
      <name val="Calibri"/>
      <family val="2"/>
    </font>
    <font>
      <b/>
      <i/>
      <sz val="12"/>
      <color rgb="FF000000"/>
      <name val="Calibri"/>
      <family val="2"/>
    </font>
    <font>
      <b/>
      <sz val="16"/>
      <name val="Calibri"/>
      <family val="2"/>
      <scheme val="minor"/>
    </font>
    <font>
      <sz val="9"/>
      <name val="Calibri"/>
      <family val="2"/>
      <scheme val="minor"/>
    </font>
    <font>
      <sz val="10"/>
      <name val="Calibri"/>
      <family val="2"/>
      <scheme val="minor"/>
    </font>
    <font>
      <b/>
      <sz val="9"/>
      <name val="Calibri"/>
      <family val="2"/>
      <scheme val="minor"/>
    </font>
    <font>
      <b/>
      <u/>
      <sz val="14"/>
      <name val="Arial"/>
      <family val="2"/>
    </font>
    <font>
      <b/>
      <i/>
      <sz val="12"/>
      <name val="Calibri"/>
      <family val="2"/>
      <scheme val="minor"/>
    </font>
    <font>
      <sz val="12"/>
      <name val="Arial"/>
      <family val="2"/>
    </font>
    <font>
      <sz val="12"/>
      <color rgb="FFFF0000"/>
      <name val="Arial"/>
      <family val="2"/>
    </font>
    <font>
      <b/>
      <sz val="12"/>
      <color rgb="FFFF0000"/>
      <name val="Arial"/>
      <family val="2"/>
    </font>
    <font>
      <b/>
      <i/>
      <u/>
      <sz val="12"/>
      <name val="Calibri"/>
      <family val="2"/>
      <scheme val="minor"/>
    </font>
    <font>
      <i/>
      <u/>
      <sz val="14"/>
      <color theme="1"/>
      <name val="Calibri"/>
      <family val="2"/>
    </font>
    <font>
      <b/>
      <i/>
      <u/>
      <sz val="14"/>
      <color theme="1"/>
      <name val="Calibri"/>
      <family val="2"/>
    </font>
    <font>
      <i/>
      <sz val="12"/>
      <name val="Calibri"/>
      <family val="2"/>
    </font>
    <font>
      <i/>
      <u/>
      <sz val="12"/>
      <name val="Calibri"/>
      <family val="2"/>
    </font>
    <font>
      <b/>
      <i/>
      <sz val="11"/>
      <color theme="1"/>
      <name val="Calibri"/>
      <family val="2"/>
    </font>
    <font>
      <b/>
      <i/>
      <sz val="11"/>
      <color theme="1"/>
      <name val="Arial Black"/>
      <family val="2"/>
    </font>
    <font>
      <b/>
      <i/>
      <sz val="11"/>
      <color rgb="FFFF0000"/>
      <name val="Arial Black"/>
      <family val="2"/>
    </font>
    <font>
      <b/>
      <i/>
      <sz val="12"/>
      <color theme="1"/>
      <name val="Arial Black"/>
      <family val="2"/>
    </font>
    <font>
      <sz val="8"/>
      <color rgb="FF000000"/>
      <name val="Arial Black"/>
      <family val="2"/>
    </font>
  </fonts>
  <fills count="11">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BFBFBF"/>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2" tint="-0.749992370372631"/>
        <bgColor indexed="64"/>
      </patternFill>
    </fill>
    <fill>
      <patternFill patternType="solid">
        <fgColor theme="1"/>
        <bgColor indexed="64"/>
      </patternFill>
    </fill>
    <fill>
      <patternFill patternType="solid">
        <fgColor rgb="FFFFFF00"/>
        <bgColor indexed="64"/>
      </patternFill>
    </fill>
  </fills>
  <borders count="4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double">
        <color indexed="64"/>
      </bottom>
      <diagonal/>
    </border>
    <border>
      <left style="medium">
        <color indexed="64"/>
      </left>
      <right style="thin">
        <color indexed="64"/>
      </right>
      <top/>
      <bottom style="thin">
        <color indexed="64"/>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double">
        <color indexed="64"/>
      </bottom>
      <diagonal/>
    </border>
    <border>
      <left style="thin">
        <color auto="1"/>
      </left>
      <right style="medium">
        <color indexed="64"/>
      </right>
      <top style="thin">
        <color auto="1"/>
      </top>
      <bottom style="double">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thin">
        <color auto="1"/>
      </left>
      <right style="medium">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thin">
        <color auto="1"/>
      </left>
      <right/>
      <top/>
      <bottom style="thin">
        <color auto="1"/>
      </bottom>
      <diagonal/>
    </border>
    <border>
      <left/>
      <right/>
      <top style="medium">
        <color indexed="64"/>
      </top>
      <bottom style="medium">
        <color indexed="64"/>
      </bottom>
      <diagonal/>
    </border>
    <border>
      <left style="medium">
        <color indexed="64"/>
      </left>
      <right style="thin">
        <color auto="1"/>
      </right>
      <top/>
      <bottom/>
      <diagonal/>
    </border>
    <border>
      <left style="thin">
        <color auto="1"/>
      </left>
      <right style="medium">
        <color indexed="64"/>
      </right>
      <top/>
      <bottom/>
      <diagonal/>
    </border>
    <border>
      <left style="thin">
        <color auto="1"/>
      </left>
      <right style="thin">
        <color auto="1"/>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auto="1"/>
      </left>
      <right/>
      <top style="thin">
        <color auto="1"/>
      </top>
      <bottom style="double">
        <color indexed="64"/>
      </bottom>
      <diagonal/>
    </border>
    <border>
      <left/>
      <right style="thin">
        <color indexed="64"/>
      </right>
      <top style="thin">
        <color auto="1"/>
      </top>
      <bottom style="double">
        <color indexed="64"/>
      </bottom>
      <diagonal/>
    </border>
    <border>
      <left/>
      <right/>
      <top style="thin">
        <color auto="1"/>
      </top>
      <bottom style="double">
        <color indexed="64"/>
      </bottom>
      <diagonal/>
    </border>
  </borders>
  <cellStyleXfs count="8">
    <xf numFmtId="0" fontId="0" fillId="0" borderId="0"/>
    <xf numFmtId="0" fontId="2" fillId="0" borderId="0"/>
    <xf numFmtId="0" fontId="2" fillId="0" borderId="0"/>
    <xf numFmtId="0" fontId="2" fillId="0" borderId="0"/>
    <xf numFmtId="0" fontId="5" fillId="0" borderId="0"/>
    <xf numFmtId="0" fontId="3" fillId="0" borderId="0"/>
    <xf numFmtId="0" fontId="6" fillId="0" borderId="0" applyNumberFormat="0" applyFill="0" applyBorder="0" applyAlignment="0" applyProtection="0">
      <alignment vertical="top"/>
      <protection locked="0"/>
    </xf>
    <xf numFmtId="0" fontId="1" fillId="0" borderId="0"/>
  </cellStyleXfs>
  <cellXfs count="215">
    <xf numFmtId="0" fontId="0" fillId="0" borderId="0" xfId="0"/>
    <xf numFmtId="0" fontId="3" fillId="2" borderId="0" xfId="4" applyFont="1" applyFill="1" applyProtection="1"/>
    <xf numFmtId="0" fontId="5" fillId="2" borderId="0" xfId="4" applyFill="1" applyProtection="1"/>
    <xf numFmtId="0" fontId="4" fillId="2" borderId="0" xfId="4" applyFont="1" applyFill="1" applyAlignment="1" applyProtection="1">
      <alignment horizontal="center"/>
    </xf>
    <xf numFmtId="0" fontId="17" fillId="0" borderId="0" xfId="0" applyFont="1" applyFill="1" applyAlignment="1" applyProtection="1">
      <alignment wrapText="1"/>
      <protection hidden="1"/>
    </xf>
    <xf numFmtId="0" fontId="17" fillId="0" borderId="0" xfId="0" applyFont="1" applyFill="1" applyProtection="1">
      <protection hidden="1"/>
    </xf>
    <xf numFmtId="0" fontId="0" fillId="0" borderId="1" xfId="0" applyBorder="1" applyAlignment="1" applyProtection="1">
      <alignment wrapText="1"/>
      <protection locked="0"/>
    </xf>
    <xf numFmtId="0" fontId="0" fillId="0" borderId="11" xfId="0" applyBorder="1" applyAlignment="1" applyProtection="1">
      <alignment wrapText="1"/>
      <protection locked="0"/>
    </xf>
    <xf numFmtId="0" fontId="0" fillId="0" borderId="16" xfId="0" applyBorder="1" applyAlignment="1" applyProtection="1">
      <alignment wrapText="1"/>
      <protection locked="0"/>
    </xf>
    <xf numFmtId="0" fontId="0" fillId="0" borderId="17" xfId="0" applyBorder="1" applyAlignment="1" applyProtection="1">
      <alignment wrapText="1"/>
      <protection locked="0"/>
    </xf>
    <xf numFmtId="0" fontId="0" fillId="6" borderId="0" xfId="0" applyFill="1" applyBorder="1" applyProtection="1"/>
    <xf numFmtId="0" fontId="11" fillId="6" borderId="16" xfId="0" applyFont="1" applyFill="1" applyBorder="1" applyAlignment="1" applyProtection="1">
      <alignment wrapText="1"/>
    </xf>
    <xf numFmtId="0" fontId="0" fillId="0" borderId="0" xfId="0" applyProtection="1"/>
    <xf numFmtId="0" fontId="0" fillId="0" borderId="0" xfId="0" applyAlignment="1" applyProtection="1">
      <alignment wrapText="1"/>
    </xf>
    <xf numFmtId="0" fontId="0" fillId="0" borderId="5" xfId="0" applyBorder="1" applyAlignment="1" applyProtection="1">
      <alignment wrapText="1"/>
      <protection locked="0"/>
    </xf>
    <xf numFmtId="0" fontId="0" fillId="0" borderId="20" xfId="0" applyBorder="1" applyAlignment="1" applyProtection="1">
      <alignment wrapText="1"/>
      <protection locked="0"/>
    </xf>
    <xf numFmtId="0" fontId="24" fillId="0" borderId="5" xfId="0" applyFont="1" applyBorder="1" applyAlignment="1" applyProtection="1">
      <alignment wrapText="1"/>
      <protection locked="0"/>
    </xf>
    <xf numFmtId="0" fontId="0" fillId="0" borderId="21" xfId="0" applyBorder="1" applyAlignment="1" applyProtection="1">
      <alignment wrapText="1"/>
      <protection locked="0"/>
    </xf>
    <xf numFmtId="0" fontId="24" fillId="0" borderId="1" xfId="0" applyFont="1" applyBorder="1" applyAlignment="1" applyProtection="1">
      <alignment wrapText="1"/>
      <protection locked="0"/>
    </xf>
    <xf numFmtId="0" fontId="0" fillId="0" borderId="15" xfId="0" applyBorder="1" applyAlignment="1" applyProtection="1">
      <alignment wrapText="1"/>
      <protection locked="0"/>
    </xf>
    <xf numFmtId="0" fontId="24" fillId="0" borderId="17" xfId="0" applyFont="1" applyBorder="1" applyAlignment="1" applyProtection="1">
      <alignment wrapText="1"/>
      <protection locked="0"/>
    </xf>
    <xf numFmtId="0" fontId="0" fillId="0" borderId="18" xfId="0" applyBorder="1" applyAlignment="1" applyProtection="1">
      <alignment wrapText="1"/>
      <protection locked="0"/>
    </xf>
    <xf numFmtId="0" fontId="0" fillId="0" borderId="1" xfId="0" applyBorder="1" applyProtection="1">
      <protection locked="0"/>
    </xf>
    <xf numFmtId="0" fontId="23" fillId="6" borderId="0" xfId="0" applyFont="1" applyFill="1" applyBorder="1" applyAlignment="1" applyProtection="1">
      <alignment vertical="top"/>
    </xf>
    <xf numFmtId="0" fontId="0" fillId="0" borderId="0" xfId="0" applyBorder="1" applyAlignment="1" applyProtection="1">
      <alignment wrapText="1"/>
    </xf>
    <xf numFmtId="0" fontId="0" fillId="0" borderId="0" xfId="0" applyBorder="1" applyProtection="1"/>
    <xf numFmtId="0" fontId="11" fillId="6" borderId="0" xfId="0" applyFont="1" applyFill="1" applyBorder="1" applyProtection="1"/>
    <xf numFmtId="0" fontId="22" fillId="5" borderId="0" xfId="0" applyFont="1" applyFill="1" applyBorder="1" applyAlignment="1" applyProtection="1">
      <alignment vertical="top" wrapText="1"/>
    </xf>
    <xf numFmtId="0" fontId="0" fillId="6" borderId="0" xfId="0" applyFill="1" applyBorder="1" applyAlignment="1" applyProtection="1">
      <alignment wrapText="1"/>
    </xf>
    <xf numFmtId="0" fontId="11" fillId="6" borderId="0" xfId="0" applyFont="1" applyFill="1" applyBorder="1" applyAlignment="1" applyProtection="1">
      <alignment horizontal="center"/>
    </xf>
    <xf numFmtId="0" fontId="0" fillId="8" borderId="0" xfId="0" applyFill="1" applyBorder="1" applyProtection="1"/>
    <xf numFmtId="0" fontId="0" fillId="8" borderId="0" xfId="0" applyFill="1" applyBorder="1" applyAlignment="1" applyProtection="1">
      <alignment wrapText="1"/>
    </xf>
    <xf numFmtId="0" fontId="8" fillId="6" borderId="22" xfId="0" applyFont="1" applyFill="1" applyBorder="1" applyAlignment="1" applyProtection="1">
      <alignment wrapText="1"/>
    </xf>
    <xf numFmtId="0" fontId="8" fillId="6" borderId="19" xfId="0" applyFont="1" applyFill="1" applyBorder="1" applyAlignment="1" applyProtection="1">
      <alignment wrapText="1"/>
    </xf>
    <xf numFmtId="0" fontId="24" fillId="6" borderId="19" xfId="0" applyFont="1" applyFill="1" applyBorder="1" applyAlignment="1" applyProtection="1">
      <alignment wrapText="1"/>
    </xf>
    <xf numFmtId="0" fontId="25" fillId="6" borderId="23" xfId="0" applyFont="1" applyFill="1" applyBorder="1" applyAlignment="1" applyProtection="1">
      <alignment wrapText="1"/>
    </xf>
    <xf numFmtId="0" fontId="0" fillId="0" borderId="0" xfId="0" applyFill="1" applyBorder="1" applyProtection="1"/>
    <xf numFmtId="0" fontId="0" fillId="0" borderId="1" xfId="0" applyBorder="1" applyAlignment="1" applyProtection="1">
      <alignment horizontal="center"/>
      <protection locked="0"/>
    </xf>
    <xf numFmtId="0" fontId="26" fillId="7" borderId="24" xfId="0" applyFont="1" applyFill="1" applyBorder="1" applyAlignment="1" applyProtection="1">
      <alignment vertical="top" wrapText="1"/>
    </xf>
    <xf numFmtId="0" fontId="26" fillId="7" borderId="11" xfId="0" applyFont="1" applyFill="1" applyBorder="1" applyAlignment="1" applyProtection="1">
      <alignment horizontal="center" vertical="top" wrapText="1"/>
    </xf>
    <xf numFmtId="0" fontId="0" fillId="9" borderId="0" xfId="0" applyFill="1" applyProtection="1"/>
    <xf numFmtId="0" fontId="0" fillId="9" borderId="0" xfId="0" applyFill="1" applyAlignment="1" applyProtection="1">
      <alignment wrapText="1"/>
    </xf>
    <xf numFmtId="0" fontId="20" fillId="6" borderId="11" xfId="0" applyFont="1" applyFill="1" applyBorder="1" applyAlignment="1" applyProtection="1">
      <alignment wrapText="1"/>
    </xf>
    <xf numFmtId="0" fontId="20" fillId="6" borderId="16" xfId="0" applyFont="1" applyFill="1" applyBorder="1" applyAlignment="1" applyProtection="1">
      <alignment wrapText="1"/>
    </xf>
    <xf numFmtId="0" fontId="20" fillId="9" borderId="0" xfId="0" applyFont="1" applyFill="1" applyAlignment="1" applyProtection="1">
      <alignment wrapText="1"/>
    </xf>
    <xf numFmtId="0" fontId="20" fillId="0" borderId="0" xfId="0" applyFont="1" applyAlignment="1" applyProtection="1">
      <alignment wrapText="1"/>
    </xf>
    <xf numFmtId="0" fontId="21" fillId="0" borderId="0" xfId="0" applyFont="1" applyAlignment="1" applyProtection="1">
      <alignment wrapText="1"/>
    </xf>
    <xf numFmtId="0" fontId="9" fillId="9" borderId="35" xfId="0" applyFont="1" applyFill="1" applyBorder="1" applyAlignment="1" applyProtection="1">
      <alignment wrapText="1"/>
    </xf>
    <xf numFmtId="0" fontId="19" fillId="9" borderId="36" xfId="0" applyFont="1" applyFill="1" applyBorder="1" applyAlignment="1" applyProtection="1">
      <alignment horizontal="left" wrapText="1"/>
    </xf>
    <xf numFmtId="0" fontId="33" fillId="6" borderId="19" xfId="0" applyFont="1" applyFill="1" applyBorder="1" applyAlignment="1" applyProtection="1">
      <alignment horizontal="center" vertical="center" wrapText="1"/>
    </xf>
    <xf numFmtId="0" fontId="18" fillId="9" borderId="0" xfId="0" applyFont="1" applyFill="1" applyProtection="1"/>
    <xf numFmtId="0" fontId="0" fillId="0" borderId="5" xfId="0" applyBorder="1" applyAlignment="1" applyProtection="1">
      <alignment horizontal="center" wrapText="1"/>
      <protection locked="0"/>
    </xf>
    <xf numFmtId="0" fontId="0" fillId="0" borderId="5" xfId="0" applyBorder="1" applyAlignment="1" applyProtection="1">
      <alignment horizontal="center"/>
      <protection locked="0"/>
    </xf>
    <xf numFmtId="0" fontId="0" fillId="0" borderId="1" xfId="0" applyBorder="1" applyAlignment="1" applyProtection="1">
      <alignment horizontal="center" wrapText="1"/>
      <protection locked="0"/>
    </xf>
    <xf numFmtId="0" fontId="11" fillId="7" borderId="30" xfId="0" applyFont="1" applyFill="1" applyBorder="1" applyProtection="1"/>
    <xf numFmtId="0" fontId="11" fillId="7" borderId="31" xfId="0" applyFont="1" applyFill="1" applyBorder="1" applyProtection="1"/>
    <xf numFmtId="0" fontId="9" fillId="7" borderId="34" xfId="0" applyFont="1" applyFill="1" applyBorder="1" applyAlignment="1" applyProtection="1">
      <alignment horizontal="center"/>
    </xf>
    <xf numFmtId="0" fontId="11" fillId="7" borderId="13" xfId="0" applyFont="1" applyFill="1" applyBorder="1" applyProtection="1"/>
    <xf numFmtId="0" fontId="11" fillId="7" borderId="38" xfId="0" applyFont="1" applyFill="1" applyBorder="1" applyProtection="1"/>
    <xf numFmtId="0" fontId="11" fillId="7" borderId="0" xfId="0" applyFont="1" applyFill="1" applyBorder="1" applyProtection="1"/>
    <xf numFmtId="0" fontId="9" fillId="7" borderId="32" xfId="0" applyFont="1" applyFill="1" applyBorder="1" applyAlignment="1" applyProtection="1">
      <alignment horizontal="center"/>
    </xf>
    <xf numFmtId="0" fontId="11" fillId="7" borderId="14" xfId="0" applyFont="1" applyFill="1" applyBorder="1" applyProtection="1"/>
    <xf numFmtId="0" fontId="9" fillId="10" borderId="34" xfId="0" applyFont="1" applyFill="1" applyBorder="1" applyAlignment="1" applyProtection="1">
      <alignment horizontal="center"/>
    </xf>
    <xf numFmtId="0" fontId="0" fillId="0" borderId="0" xfId="0" applyAlignment="1">
      <alignment vertical="center"/>
    </xf>
    <xf numFmtId="0" fontId="0" fillId="9" borderId="0" xfId="0" applyFill="1" applyAlignment="1">
      <alignment vertical="center"/>
    </xf>
    <xf numFmtId="0" fontId="0" fillId="9" borderId="0" xfId="0" applyFill="1"/>
    <xf numFmtId="0" fontId="0" fillId="6" borderId="1" xfId="0" applyFill="1" applyBorder="1" applyAlignment="1">
      <alignment horizontal="left" vertical="center"/>
    </xf>
    <xf numFmtId="0" fontId="0" fillId="9" borderId="1" xfId="0" applyFill="1" applyBorder="1" applyAlignment="1">
      <alignment vertical="center"/>
    </xf>
    <xf numFmtId="0" fontId="0" fillId="9" borderId="1" xfId="0" applyFill="1" applyBorder="1"/>
    <xf numFmtId="0" fontId="41" fillId="6" borderId="1" xfId="4" applyFont="1" applyFill="1" applyBorder="1" applyAlignment="1" applyProtection="1">
      <alignment horizontal="left" vertical="top" wrapText="1"/>
    </xf>
    <xf numFmtId="0" fontId="43" fillId="6" borderId="1" xfId="4" applyFont="1" applyFill="1" applyBorder="1" applyAlignment="1" applyProtection="1">
      <alignment horizontal="left" vertical="top" wrapText="1"/>
    </xf>
    <xf numFmtId="0" fontId="42" fillId="0" borderId="1" xfId="4" applyFont="1" applyFill="1" applyBorder="1" applyAlignment="1" applyProtection="1">
      <alignment horizontal="left" vertical="top" wrapText="1"/>
      <protection locked="0"/>
    </xf>
    <xf numFmtId="0" fontId="41" fillId="6" borderId="1" xfId="6" applyFont="1" applyFill="1" applyBorder="1" applyAlignment="1" applyProtection="1">
      <alignment horizontal="left" vertical="top"/>
    </xf>
    <xf numFmtId="0" fontId="3" fillId="9" borderId="0" xfId="4" applyFont="1" applyFill="1" applyProtection="1"/>
    <xf numFmtId="0" fontId="4" fillId="9" borderId="0" xfId="4" applyFont="1" applyFill="1" applyProtection="1"/>
    <xf numFmtId="0" fontId="5" fillId="9" borderId="0" xfId="4" applyFill="1" applyProtection="1"/>
    <xf numFmtId="0" fontId="7" fillId="9" borderId="3" xfId="4" applyFont="1" applyFill="1" applyBorder="1" applyAlignment="1" applyProtection="1">
      <alignment vertical="top" wrapText="1"/>
    </xf>
    <xf numFmtId="0" fontId="38" fillId="6" borderId="22" xfId="0" applyFont="1" applyFill="1" applyBorder="1" applyAlignment="1" applyProtection="1">
      <alignment horizontal="center"/>
    </xf>
    <xf numFmtId="0" fontId="38" fillId="6" borderId="19" xfId="0" applyFont="1" applyFill="1" applyBorder="1" applyAlignment="1" applyProtection="1">
      <alignment horizontal="center"/>
    </xf>
    <xf numFmtId="0" fontId="38" fillId="6" borderId="23" xfId="0" applyFont="1" applyFill="1" applyBorder="1" applyAlignment="1" applyProtection="1">
      <alignment horizontal="center"/>
    </xf>
    <xf numFmtId="0" fontId="12" fillId="3" borderId="8" xfId="0" applyFont="1" applyFill="1" applyBorder="1" applyProtection="1"/>
    <xf numFmtId="0" fontId="0" fillId="3" borderId="9" xfId="0" applyFill="1" applyBorder="1" applyAlignment="1" applyProtection="1">
      <alignment horizontal="center"/>
    </xf>
    <xf numFmtId="0" fontId="10" fillId="0" borderId="5" xfId="0" applyFont="1" applyBorder="1" applyProtection="1"/>
    <xf numFmtId="0" fontId="0" fillId="0" borderId="5" xfId="0" quotePrefix="1" applyBorder="1" applyAlignment="1" applyProtection="1">
      <alignment horizontal="center"/>
    </xf>
    <xf numFmtId="0" fontId="12" fillId="3" borderId="10" xfId="0" applyFont="1" applyFill="1" applyBorder="1" applyProtection="1"/>
    <xf numFmtId="0" fontId="10" fillId="0" borderId="1" xfId="0" applyFont="1" applyBorder="1" applyProtection="1"/>
    <xf numFmtId="0" fontId="10" fillId="0" borderId="0" xfId="0" applyFont="1" applyProtection="1"/>
    <xf numFmtId="0" fontId="12" fillId="3" borderId="10" xfId="0" applyFont="1" applyFill="1" applyBorder="1" applyAlignment="1" applyProtection="1">
      <alignment horizontal="center"/>
    </xf>
    <xf numFmtId="0" fontId="12" fillId="0" borderId="0" xfId="0" applyFont="1" applyProtection="1"/>
    <xf numFmtId="0" fontId="13" fillId="0" borderId="0" xfId="0" applyFont="1" applyProtection="1"/>
    <xf numFmtId="0" fontId="12" fillId="3" borderId="40" xfId="0" applyFont="1" applyFill="1" applyBorder="1" applyAlignment="1" applyProtection="1">
      <alignment horizontal="center"/>
    </xf>
    <xf numFmtId="0" fontId="0" fillId="0" borderId="11" xfId="0" applyBorder="1" applyProtection="1"/>
    <xf numFmtId="0" fontId="0" fillId="0" borderId="33" xfId="0" applyBorder="1" applyAlignment="1" applyProtection="1">
      <alignment horizontal="center"/>
    </xf>
    <xf numFmtId="0" fontId="0" fillId="0" borderId="5" xfId="0" applyBorder="1" applyProtection="1"/>
    <xf numFmtId="0" fontId="14" fillId="0" borderId="1" xfId="0" applyFont="1" applyBorder="1" applyProtection="1"/>
    <xf numFmtId="0" fontId="0" fillId="0" borderId="1" xfId="0" applyBorder="1" applyProtection="1"/>
    <xf numFmtId="0" fontId="0" fillId="0" borderId="2" xfId="0" applyBorder="1" applyAlignment="1" applyProtection="1">
      <alignment horizontal="center"/>
    </xf>
    <xf numFmtId="0" fontId="14" fillId="0" borderId="0" xfId="0" applyFont="1" applyProtection="1"/>
    <xf numFmtId="0" fontId="0" fillId="0" borderId="0" xfId="0" applyAlignment="1" applyProtection="1">
      <alignment horizontal="center"/>
    </xf>
    <xf numFmtId="0" fontId="12" fillId="3" borderId="9" xfId="0" applyFont="1" applyFill="1" applyBorder="1" applyAlignment="1" applyProtection="1">
      <alignment horizontal="center"/>
    </xf>
    <xf numFmtId="0" fontId="0" fillId="0" borderId="5" xfId="0" applyBorder="1" applyAlignment="1" applyProtection="1">
      <alignment horizontal="center"/>
    </xf>
    <xf numFmtId="0" fontId="0" fillId="0" borderId="1" xfId="0" applyBorder="1" applyAlignment="1" applyProtection="1">
      <alignment horizontal="center"/>
    </xf>
    <xf numFmtId="0" fontId="0" fillId="0" borderId="5" xfId="0" quotePrefix="1" applyBorder="1" applyAlignment="1" applyProtection="1">
      <alignment horizontal="center"/>
      <protection locked="0"/>
    </xf>
    <xf numFmtId="14" fontId="0" fillId="0" borderId="1" xfId="0" applyNumberFormat="1" applyBorder="1" applyAlignment="1" applyProtection="1">
      <alignment horizontal="left"/>
      <protection locked="0"/>
    </xf>
    <xf numFmtId="0" fontId="0" fillId="0" borderId="5" xfId="0" applyBorder="1" applyProtection="1">
      <protection locked="0"/>
    </xf>
    <xf numFmtId="0" fontId="15" fillId="4" borderId="6" xfId="0" applyFont="1" applyFill="1" applyBorder="1" applyAlignment="1" applyProtection="1">
      <alignment vertical="center"/>
    </xf>
    <xf numFmtId="0" fontId="15" fillId="4" borderId="13" xfId="0" applyFont="1" applyFill="1" applyBorder="1" applyAlignment="1" applyProtection="1">
      <alignment horizontal="center" vertical="center"/>
    </xf>
    <xf numFmtId="0" fontId="16" fillId="0" borderId="1" xfId="0" applyFont="1" applyBorder="1" applyAlignment="1" applyProtection="1">
      <alignment vertical="center"/>
      <protection locked="0"/>
    </xf>
    <xf numFmtId="0" fontId="0" fillId="0" borderId="1" xfId="0" applyBorder="1" applyAlignment="1" applyProtection="1">
      <alignment horizontal="center" wrapText="1"/>
      <protection locked="0"/>
    </xf>
    <xf numFmtId="0" fontId="0" fillId="0" borderId="1" xfId="0" applyBorder="1" applyAlignment="1" applyProtection="1">
      <alignment horizontal="center"/>
      <protection locked="0"/>
    </xf>
    <xf numFmtId="0" fontId="26" fillId="7" borderId="0" xfId="0" applyFont="1" applyFill="1" applyBorder="1" applyAlignment="1" applyProtection="1">
      <alignment horizontal="left" vertical="top" wrapText="1"/>
    </xf>
    <xf numFmtId="0" fontId="26" fillId="7" borderId="0" xfId="0" applyFont="1" applyFill="1" applyBorder="1" applyAlignment="1" applyProtection="1">
      <alignment horizontal="center" vertical="top" wrapText="1"/>
    </xf>
    <xf numFmtId="0" fontId="19" fillId="9" borderId="0" xfId="0" applyFont="1" applyFill="1" applyBorder="1" applyAlignment="1" applyProtection="1">
      <alignment horizontal="left" wrapText="1"/>
    </xf>
    <xf numFmtId="0" fontId="0" fillId="6" borderId="0" xfId="0" applyFill="1" applyBorder="1" applyAlignment="1" applyProtection="1">
      <alignment horizontal="center"/>
    </xf>
    <xf numFmtId="0" fontId="0" fillId="6" borderId="0" xfId="0" applyFill="1" applyBorder="1" applyAlignment="1" applyProtection="1">
      <alignment horizontal="center" vertical="center"/>
    </xf>
    <xf numFmtId="0" fontId="3" fillId="2" borderId="0" xfId="4" applyFont="1" applyFill="1" applyAlignment="1" applyProtection="1">
      <alignment horizontal="left"/>
    </xf>
    <xf numFmtId="0" fontId="46" fillId="6" borderId="2" xfId="4" applyFont="1" applyFill="1" applyBorder="1" applyAlignment="1" applyProtection="1">
      <alignment horizontal="left" wrapText="1"/>
    </xf>
    <xf numFmtId="0" fontId="46" fillId="6" borderId="7" xfId="4" applyFont="1" applyFill="1" applyBorder="1" applyAlignment="1" applyProtection="1">
      <alignment horizontal="left" wrapText="1"/>
    </xf>
    <xf numFmtId="0" fontId="46" fillId="6" borderId="4" xfId="4" applyFont="1" applyFill="1" applyBorder="1" applyAlignment="1" applyProtection="1">
      <alignment horizontal="left" wrapText="1"/>
    </xf>
    <xf numFmtId="0" fontId="3" fillId="2" borderId="0" xfId="4" applyFont="1" applyFill="1" applyAlignment="1" applyProtection="1">
      <alignment horizontal="left" wrapText="1"/>
    </xf>
    <xf numFmtId="0" fontId="48" fillId="6" borderId="1" xfId="4" applyFont="1" applyFill="1" applyBorder="1" applyAlignment="1" applyProtection="1">
      <alignment horizontal="left" wrapText="1"/>
    </xf>
    <xf numFmtId="0" fontId="47" fillId="6" borderId="1" xfId="4" applyFont="1" applyFill="1" applyBorder="1" applyAlignment="1" applyProtection="1">
      <alignment horizontal="left" wrapText="1"/>
    </xf>
    <xf numFmtId="0" fontId="46" fillId="6" borderId="1" xfId="4" applyFont="1" applyFill="1" applyBorder="1" applyAlignment="1" applyProtection="1">
      <alignment horizontal="left" wrapText="1"/>
    </xf>
    <xf numFmtId="0" fontId="48" fillId="10" borderId="1" xfId="4" applyFont="1" applyFill="1" applyBorder="1" applyAlignment="1" applyProtection="1">
      <alignment horizontal="left" vertical="top" wrapText="1"/>
    </xf>
    <xf numFmtId="0" fontId="3" fillId="9" borderId="0" xfId="4" applyFont="1" applyFill="1" applyAlignment="1" applyProtection="1">
      <alignment horizontal="left" wrapText="1"/>
    </xf>
    <xf numFmtId="0" fontId="44" fillId="7" borderId="30" xfId="4" applyFont="1" applyFill="1" applyBorder="1" applyAlignment="1" applyProtection="1">
      <alignment horizontal="center"/>
    </xf>
    <xf numFmtId="0" fontId="44" fillId="7" borderId="31" xfId="4" applyFont="1" applyFill="1" applyBorder="1" applyAlignment="1" applyProtection="1">
      <alignment horizontal="center"/>
    </xf>
    <xf numFmtId="0" fontId="44" fillId="7" borderId="13" xfId="4" applyFont="1" applyFill="1" applyBorder="1" applyAlignment="1" applyProtection="1">
      <alignment horizontal="center"/>
    </xf>
    <xf numFmtId="0" fontId="45" fillId="7" borderId="38" xfId="4" applyFont="1" applyFill="1" applyBorder="1" applyAlignment="1" applyProtection="1">
      <alignment horizontal="left" vertical="top" wrapText="1"/>
    </xf>
    <xf numFmtId="0" fontId="45" fillId="7" borderId="0" xfId="4" applyFont="1" applyFill="1" applyBorder="1" applyAlignment="1" applyProtection="1">
      <alignment horizontal="left" vertical="top" wrapText="1"/>
    </xf>
    <xf numFmtId="0" fontId="45" fillId="7" borderId="14" xfId="4" applyFont="1" applyFill="1" applyBorder="1" applyAlignment="1" applyProtection="1">
      <alignment horizontal="left" vertical="top" wrapText="1"/>
    </xf>
    <xf numFmtId="0" fontId="45" fillId="7" borderId="3" xfId="4" applyFont="1" applyFill="1" applyBorder="1" applyAlignment="1" applyProtection="1">
      <alignment horizontal="left" vertical="top" wrapText="1"/>
    </xf>
    <xf numFmtId="0" fontId="26" fillId="7" borderId="24" xfId="0" applyFont="1" applyFill="1" applyBorder="1" applyAlignment="1" applyProtection="1">
      <alignment horizontal="left" vertical="top" wrapText="1"/>
    </xf>
    <xf numFmtId="0" fontId="26" fillId="7" borderId="25" xfId="0" applyFont="1" applyFill="1" applyBorder="1" applyAlignment="1" applyProtection="1">
      <alignment horizontal="left" vertical="top" wrapText="1"/>
    </xf>
    <xf numFmtId="0" fontId="26" fillId="7" borderId="26" xfId="0" applyFont="1" applyFill="1" applyBorder="1" applyAlignment="1" applyProtection="1">
      <alignment horizontal="left" vertical="top" wrapText="1"/>
    </xf>
    <xf numFmtId="0" fontId="0" fillId="0" borderId="17" xfId="0" applyBorder="1" applyAlignment="1" applyProtection="1">
      <alignment horizontal="left" wrapText="1"/>
      <protection locked="0"/>
    </xf>
    <xf numFmtId="0" fontId="0" fillId="0" borderId="18" xfId="0" applyBorder="1" applyAlignment="1" applyProtection="1">
      <alignment horizontal="left" wrapText="1"/>
      <protection locked="0"/>
    </xf>
    <xf numFmtId="0" fontId="27" fillId="7" borderId="8" xfId="0" applyFont="1" applyFill="1" applyBorder="1" applyAlignment="1" applyProtection="1">
      <alignment horizontal="left" vertical="top" wrapText="1"/>
    </xf>
    <xf numFmtId="0" fontId="27" fillId="7" borderId="37" xfId="0" applyFont="1" applyFill="1" applyBorder="1" applyAlignment="1" applyProtection="1">
      <alignment horizontal="left" vertical="top" wrapText="1"/>
    </xf>
    <xf numFmtId="0" fontId="0" fillId="0" borderId="16" xfId="0" applyBorder="1" applyAlignment="1" applyProtection="1">
      <alignment horizontal="left" wrapText="1"/>
      <protection locked="0"/>
    </xf>
    <xf numFmtId="0" fontId="0" fillId="0" borderId="17" xfId="0" applyBorder="1" applyAlignment="1" applyProtection="1">
      <alignment horizontal="center" wrapText="1"/>
      <protection locked="0"/>
    </xf>
    <xf numFmtId="0" fontId="0" fillId="0" borderId="11" xfId="0" applyBorder="1" applyAlignment="1" applyProtection="1">
      <alignment horizontal="left" wrapText="1"/>
      <protection locked="0"/>
    </xf>
    <xf numFmtId="0" fontId="0" fillId="0" borderId="1" xfId="0" applyBorder="1" applyAlignment="1" applyProtection="1">
      <alignment horizontal="left" wrapText="1"/>
      <protection locked="0"/>
    </xf>
    <xf numFmtId="0" fontId="0" fillId="0" borderId="1" xfId="0" applyBorder="1" applyAlignment="1" applyProtection="1">
      <alignment horizontal="center" wrapText="1"/>
      <protection locked="0"/>
    </xf>
    <xf numFmtId="0" fontId="0" fillId="0" borderId="15" xfId="0" applyBorder="1" applyAlignment="1" applyProtection="1">
      <alignment horizontal="left" wrapText="1"/>
      <protection locked="0"/>
    </xf>
    <xf numFmtId="0" fontId="0" fillId="0" borderId="2" xfId="0" applyBorder="1" applyAlignment="1" applyProtection="1">
      <alignment horizontal="center" wrapText="1"/>
      <protection locked="0"/>
    </xf>
    <xf numFmtId="0" fontId="0" fillId="0" borderId="4" xfId="0" applyBorder="1" applyAlignment="1" applyProtection="1">
      <alignment horizontal="center" wrapText="1"/>
      <protection locked="0"/>
    </xf>
    <xf numFmtId="0" fontId="0" fillId="6" borderId="28" xfId="0" applyFill="1" applyBorder="1" applyAlignment="1" applyProtection="1">
      <alignment horizontal="center"/>
    </xf>
    <xf numFmtId="0" fontId="0" fillId="6" borderId="29" xfId="0" applyFill="1" applyBorder="1" applyAlignment="1" applyProtection="1">
      <alignment horizontal="center"/>
    </xf>
    <xf numFmtId="0" fontId="0" fillId="6" borderId="27" xfId="0" applyFill="1" applyBorder="1" applyAlignment="1" applyProtection="1">
      <alignment horizontal="center"/>
    </xf>
    <xf numFmtId="0" fontId="11" fillId="7" borderId="39" xfId="0" applyFont="1" applyFill="1" applyBorder="1" applyAlignment="1" applyProtection="1">
      <alignment horizontal="left" wrapText="1"/>
    </xf>
    <xf numFmtId="0" fontId="11" fillId="7" borderId="32" xfId="0" applyFont="1" applyFill="1" applyBorder="1" applyAlignment="1" applyProtection="1">
      <alignment horizontal="left" wrapText="1"/>
    </xf>
    <xf numFmtId="0" fontId="11" fillId="7" borderId="12" xfId="0" applyFont="1" applyFill="1" applyBorder="1" applyAlignment="1" applyProtection="1">
      <alignment horizontal="left" wrapText="1"/>
    </xf>
    <xf numFmtId="0" fontId="0" fillId="0" borderId="20" xfId="0" applyBorder="1" applyAlignment="1" applyProtection="1">
      <alignment horizontal="left" wrapText="1"/>
      <protection locked="0"/>
    </xf>
    <xf numFmtId="0" fontId="0" fillId="0" borderId="5" xfId="0" applyBorder="1" applyAlignment="1" applyProtection="1">
      <alignment horizontal="left" wrapText="1"/>
      <protection locked="0"/>
    </xf>
    <xf numFmtId="0" fontId="0" fillId="0" borderId="41" xfId="0" applyBorder="1" applyAlignment="1" applyProtection="1">
      <alignment horizontal="center" wrapText="1"/>
      <protection locked="0"/>
    </xf>
    <xf numFmtId="0" fontId="0" fillId="0" borderId="42" xfId="0" applyBorder="1" applyAlignment="1" applyProtection="1">
      <alignment horizontal="center" wrapText="1"/>
      <protection locked="0"/>
    </xf>
    <xf numFmtId="0" fontId="0" fillId="0" borderId="21" xfId="0" applyBorder="1" applyAlignment="1" applyProtection="1">
      <alignment horizontal="left" wrapText="1"/>
      <protection locked="0"/>
    </xf>
    <xf numFmtId="0" fontId="37" fillId="6" borderId="1" xfId="0" applyFont="1" applyFill="1" applyBorder="1" applyAlignment="1">
      <alignment horizontal="left" vertical="center"/>
    </xf>
    <xf numFmtId="0" fontId="0" fillId="0" borderId="1" xfId="0" applyBorder="1" applyAlignment="1" applyProtection="1">
      <alignment horizontal="center"/>
      <protection locked="0"/>
    </xf>
    <xf numFmtId="0" fontId="0" fillId="7" borderId="1" xfId="0" applyFill="1" applyBorder="1" applyAlignment="1">
      <alignment horizontal="center" vertical="center"/>
    </xf>
    <xf numFmtId="0" fontId="36" fillId="7" borderId="3" xfId="0" applyFont="1" applyFill="1" applyBorder="1" applyAlignment="1">
      <alignment horizontal="center" vertical="center"/>
    </xf>
    <xf numFmtId="0" fontId="0" fillId="6" borderId="1" xfId="0" applyFill="1" applyBorder="1" applyAlignment="1">
      <alignment horizontal="left" wrapText="1"/>
    </xf>
    <xf numFmtId="0" fontId="16" fillId="6" borderId="1" xfId="0" applyFont="1" applyFill="1" applyBorder="1" applyAlignment="1">
      <alignment horizontal="left" wrapText="1"/>
    </xf>
    <xf numFmtId="0" fontId="8" fillId="7" borderId="1" xfId="0" applyFont="1" applyFill="1" applyBorder="1" applyAlignment="1">
      <alignment horizontal="left" vertical="top" wrapText="1"/>
    </xf>
    <xf numFmtId="0" fontId="0" fillId="6" borderId="1" xfId="0" applyFill="1" applyBorder="1" applyAlignment="1">
      <alignment horizontal="left"/>
    </xf>
    <xf numFmtId="0" fontId="8" fillId="7" borderId="1" xfId="0" applyFont="1" applyFill="1" applyBorder="1" applyAlignment="1">
      <alignment horizontal="left" wrapText="1"/>
    </xf>
    <xf numFmtId="0" fontId="0" fillId="9" borderId="1" xfId="0" applyFill="1" applyBorder="1" applyAlignment="1">
      <alignment horizontal="center" vertical="center"/>
    </xf>
    <xf numFmtId="0" fontId="39" fillId="7" borderId="24" xfId="0" applyFont="1" applyFill="1" applyBorder="1" applyAlignment="1" applyProtection="1">
      <alignment horizontal="center" wrapText="1"/>
    </xf>
    <xf numFmtId="0" fontId="39" fillId="7" borderId="25" xfId="0" applyFont="1" applyFill="1" applyBorder="1" applyAlignment="1" applyProtection="1">
      <alignment horizontal="center" wrapText="1"/>
    </xf>
    <xf numFmtId="0" fontId="39" fillId="7" borderId="26" xfId="0" applyFont="1" applyFill="1" applyBorder="1" applyAlignment="1" applyProtection="1">
      <alignment horizontal="center" wrapText="1"/>
    </xf>
    <xf numFmtId="0" fontId="0" fillId="0" borderId="38" xfId="0" applyBorder="1" applyAlignment="1" applyProtection="1">
      <alignment horizontal="center"/>
      <protection locked="0"/>
    </xf>
    <xf numFmtId="0" fontId="0" fillId="0" borderId="0"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39" xfId="0" applyBorder="1" applyAlignment="1" applyProtection="1">
      <alignment horizontal="center"/>
      <protection locked="0"/>
    </xf>
    <xf numFmtId="0" fontId="0" fillId="0" borderId="32" xfId="0" applyBorder="1" applyAlignment="1" applyProtection="1">
      <alignment horizontal="center"/>
      <protection locked="0"/>
    </xf>
    <xf numFmtId="0" fontId="0" fillId="0" borderId="12" xfId="0" applyBorder="1" applyAlignment="1" applyProtection="1">
      <alignment horizontal="center"/>
      <protection locked="0"/>
    </xf>
    <xf numFmtId="0" fontId="27" fillId="7" borderId="0" xfId="0" applyFont="1" applyFill="1" applyBorder="1" applyAlignment="1" applyProtection="1">
      <alignment horizontal="left" vertical="top" wrapText="1"/>
    </xf>
    <xf numFmtId="0" fontId="33" fillId="6" borderId="0" xfId="0" applyFont="1" applyFill="1" applyBorder="1" applyAlignment="1" applyProtection="1">
      <alignment horizontal="center" vertical="center" wrapText="1"/>
    </xf>
    <xf numFmtId="0" fontId="0" fillId="0" borderId="0" xfId="0" applyFill="1" applyAlignment="1" applyProtection="1">
      <alignment wrapText="1"/>
    </xf>
    <xf numFmtId="0" fontId="23" fillId="6" borderId="11" xfId="0" applyFont="1" applyFill="1" applyBorder="1" applyAlignment="1" applyProtection="1">
      <alignment horizontal="center" vertical="center" wrapText="1"/>
    </xf>
    <xf numFmtId="0" fontId="23" fillId="6" borderId="1" xfId="0" applyFont="1" applyFill="1" applyBorder="1" applyAlignment="1" applyProtection="1">
      <alignment horizontal="center" vertical="center" wrapText="1"/>
    </xf>
    <xf numFmtId="0" fontId="23" fillId="6" borderId="15" xfId="0" applyFont="1" applyFill="1" applyBorder="1" applyAlignment="1" applyProtection="1">
      <alignment horizontal="center" vertical="center" wrapText="1"/>
    </xf>
    <xf numFmtId="0" fontId="26" fillId="7" borderId="38" xfId="0" applyFont="1" applyFill="1" applyBorder="1" applyAlignment="1" applyProtection="1">
      <alignment horizontal="left" vertical="top" wrapText="1"/>
    </xf>
    <xf numFmtId="0" fontId="26" fillId="7" borderId="0" xfId="0" applyFont="1" applyFill="1" applyBorder="1" applyAlignment="1" applyProtection="1">
      <alignment horizontal="left" vertical="top" wrapText="1"/>
    </xf>
    <xf numFmtId="0" fontId="20" fillId="6" borderId="19" xfId="0" applyFont="1" applyFill="1" applyBorder="1" applyAlignment="1" applyProtection="1">
      <alignment horizontal="center" vertical="center" wrapText="1"/>
    </xf>
    <xf numFmtId="0" fontId="26" fillId="7" borderId="30" xfId="0" applyFont="1" applyFill="1" applyBorder="1" applyAlignment="1" applyProtection="1">
      <alignment horizontal="center" vertical="top" wrapText="1"/>
    </xf>
    <xf numFmtId="0" fontId="26" fillId="7" borderId="31" xfId="0" applyFont="1" applyFill="1" applyBorder="1" applyAlignment="1" applyProtection="1">
      <alignment horizontal="center" vertical="top" wrapText="1"/>
    </xf>
    <xf numFmtId="0" fontId="26" fillId="7" borderId="13" xfId="0" applyFont="1" applyFill="1" applyBorder="1" applyAlignment="1" applyProtection="1">
      <alignment horizontal="center" vertical="top" wrapText="1"/>
    </xf>
    <xf numFmtId="0" fontId="26" fillId="7" borderId="14" xfId="0" applyFont="1" applyFill="1" applyBorder="1" applyAlignment="1" applyProtection="1">
      <alignment horizontal="left" vertical="top" wrapText="1"/>
    </xf>
    <xf numFmtId="0" fontId="20" fillId="6" borderId="22" xfId="0" applyFont="1" applyFill="1" applyBorder="1" applyAlignment="1" applyProtection="1">
      <alignment horizontal="center" vertical="center" wrapText="1"/>
    </xf>
    <xf numFmtId="0" fontId="20" fillId="6" borderId="23" xfId="0" applyFont="1" applyFill="1" applyBorder="1" applyAlignment="1" applyProtection="1">
      <alignment horizontal="center" vertical="center" wrapText="1"/>
    </xf>
    <xf numFmtId="0" fontId="20" fillId="6" borderId="0" xfId="0" applyFont="1" applyFill="1" applyBorder="1" applyAlignment="1" applyProtection="1">
      <alignment horizontal="center" vertical="center" wrapText="1"/>
    </xf>
    <xf numFmtId="0" fontId="58" fillId="0" borderId="0" xfId="0" applyFont="1" applyFill="1" applyBorder="1" applyAlignment="1" applyProtection="1">
      <alignment horizontal="center" vertical="top" wrapText="1"/>
    </xf>
    <xf numFmtId="0" fontId="26" fillId="0" borderId="1" xfId="0" applyFont="1" applyFill="1" applyBorder="1" applyAlignment="1" applyProtection="1">
      <alignment horizontal="center" vertical="top" wrapText="1"/>
      <protection locked="0"/>
    </xf>
    <xf numFmtId="0" fontId="26" fillId="7" borderId="1" xfId="0" applyFont="1" applyFill="1" applyBorder="1" applyAlignment="1" applyProtection="1">
      <alignment horizontal="center" vertical="top" wrapText="1"/>
    </xf>
    <xf numFmtId="0" fontId="0" fillId="6" borderId="1" xfId="0" applyFill="1" applyBorder="1" applyAlignment="1" applyProtection="1">
      <alignment horizontal="center"/>
    </xf>
    <xf numFmtId="0" fontId="0" fillId="6" borderId="1" xfId="0" applyFill="1" applyBorder="1" applyAlignment="1" applyProtection="1">
      <alignment horizontal="center" vertical="center"/>
    </xf>
    <xf numFmtId="0" fontId="0" fillId="6" borderId="1" xfId="0" applyFill="1" applyBorder="1" applyAlignment="1" applyProtection="1">
      <alignment horizontal="left" wrapText="1"/>
    </xf>
    <xf numFmtId="0" fontId="0" fillId="0" borderId="0" xfId="0" applyBorder="1" applyAlignment="1" applyProtection="1">
      <alignment horizontal="center"/>
    </xf>
    <xf numFmtId="0" fontId="26" fillId="0" borderId="0" xfId="0" applyFont="1" applyFill="1" applyBorder="1" applyAlignment="1" applyProtection="1">
      <alignment vertical="top" wrapText="1"/>
    </xf>
    <xf numFmtId="0" fontId="0" fillId="0" borderId="0" xfId="0" applyBorder="1" applyAlignment="1" applyProtection="1">
      <alignment horizontal="center" wrapText="1"/>
    </xf>
    <xf numFmtId="0" fontId="42" fillId="0" borderId="1" xfId="4" applyNumberFormat="1" applyFont="1" applyFill="1" applyBorder="1" applyAlignment="1" applyProtection="1">
      <alignment horizontal="left" vertical="top" wrapText="1"/>
      <protection locked="0"/>
    </xf>
    <xf numFmtId="164" fontId="42" fillId="0" borderId="1" xfId="4" applyNumberFormat="1" applyFont="1" applyFill="1" applyBorder="1" applyAlignment="1" applyProtection="1">
      <alignment horizontal="center" vertical="top" wrapText="1"/>
      <protection locked="0"/>
    </xf>
    <xf numFmtId="14" fontId="42" fillId="0" borderId="1" xfId="4" applyNumberFormat="1" applyFont="1" applyFill="1" applyBorder="1" applyAlignment="1" applyProtection="1">
      <alignment horizontal="left" vertical="top" wrapText="1"/>
      <protection locked="0"/>
    </xf>
    <xf numFmtId="0" fontId="40" fillId="7" borderId="1" xfId="4" applyFont="1" applyFill="1" applyBorder="1" applyAlignment="1" applyProtection="1">
      <alignment horizontal="center" vertical="center"/>
    </xf>
    <xf numFmtId="0" fontId="41" fillId="6" borderId="5" xfId="4" applyFont="1" applyFill="1" applyBorder="1" applyAlignment="1" applyProtection="1">
      <alignment horizontal="left" vertical="top" wrapText="1"/>
    </xf>
    <xf numFmtId="0" fontId="42" fillId="0" borderId="5" xfId="4" applyFont="1" applyFill="1" applyBorder="1" applyAlignment="1" applyProtection="1">
      <alignment horizontal="left" vertical="top" wrapText="1"/>
      <protection locked="0"/>
    </xf>
    <xf numFmtId="0" fontId="41" fillId="6" borderId="5" xfId="6" applyFont="1" applyFill="1" applyBorder="1" applyAlignment="1" applyProtection="1">
      <alignment horizontal="left" vertical="top"/>
    </xf>
    <xf numFmtId="0" fontId="42" fillId="0" borderId="5" xfId="4" applyFont="1" applyBorder="1" applyAlignment="1" applyProtection="1">
      <alignment horizontal="left" vertical="top" wrapText="1"/>
      <protection locked="0"/>
    </xf>
    <xf numFmtId="0" fontId="40" fillId="7" borderId="43" xfId="4" applyFont="1" applyFill="1" applyBorder="1" applyAlignment="1" applyProtection="1">
      <alignment horizontal="center" vertical="justify"/>
    </xf>
    <xf numFmtId="0" fontId="40" fillId="7" borderId="44" xfId="4" applyFont="1" applyFill="1" applyBorder="1" applyAlignment="1" applyProtection="1">
      <alignment horizontal="center" vertical="justify"/>
    </xf>
    <xf numFmtId="0" fontId="40" fillId="7" borderId="43" xfId="4" applyFont="1" applyFill="1" applyBorder="1" applyAlignment="1" applyProtection="1">
      <alignment horizontal="center" vertical="center"/>
    </xf>
    <xf numFmtId="0" fontId="40" fillId="7" borderId="45" xfId="4" applyFont="1" applyFill="1" applyBorder="1" applyAlignment="1" applyProtection="1">
      <alignment horizontal="center" vertical="center"/>
    </xf>
    <xf numFmtId="0" fontId="40" fillId="7" borderId="44" xfId="4" applyFont="1" applyFill="1" applyBorder="1" applyAlignment="1" applyProtection="1">
      <alignment horizontal="center" vertical="center"/>
    </xf>
  </cellXfs>
  <cellStyles count="8">
    <cellStyle name="%" xfId="1" xr:uid="{00000000-0005-0000-0000-000000000000}"/>
    <cellStyle name="% 2" xfId="5" xr:uid="{00000000-0005-0000-0000-000001000000}"/>
    <cellStyle name="Hyperlink 2" xfId="6" xr:uid="{00000000-0005-0000-0000-000002000000}"/>
    <cellStyle name="Normal" xfId="0" builtinId="0"/>
    <cellStyle name="Normal 2" xfId="2" xr:uid="{00000000-0005-0000-0000-000004000000}"/>
    <cellStyle name="Normal 3" xfId="3" xr:uid="{00000000-0005-0000-0000-000005000000}"/>
    <cellStyle name="Normal 4" xfId="4" xr:uid="{00000000-0005-0000-0000-000006000000}"/>
    <cellStyle name="Normal 5" xfId="7" xr:uid="{00000000-0005-0000-0000-000007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9999FF"/>
      <rgbColor rgb="FF993366"/>
      <rgbColor rgb="FFFFFFCC"/>
      <rgbColor rgb="FFCCFFFF"/>
      <rgbColor rgb="FF660066"/>
      <rgbColor rgb="FFFF8080"/>
      <rgbColor rgb="FF0066CC"/>
      <rgbColor rgb="FFF8CBAD"/>
      <rgbColor rgb="FF000080"/>
      <rgbColor rgb="FFFF00FF"/>
      <rgbColor rgb="FFFFFF00"/>
      <rgbColor rgb="FF00FFFF"/>
      <rgbColor rgb="FF800080"/>
      <rgbColor rgb="FF800000"/>
      <rgbColor rgb="FF008080"/>
      <rgbColor rgb="FF0000FF"/>
      <rgbColor rgb="FF00B0F0"/>
      <rgbColor rgb="FFCCFFFF"/>
      <rgbColor rgb="FFCCFFCC"/>
      <rgbColor rgb="FFFFFF99"/>
      <rgbColor rgb="FF99CCFF"/>
      <rgbColor rgb="FFFF99CC"/>
      <rgbColor rgb="FFCC99FF"/>
      <rgbColor rgb="FFFFCC99"/>
      <rgbColor rgb="FF3366FF"/>
      <rgbColor rgb="FF33CCCC"/>
      <rgbColor rgb="FF92D050"/>
      <rgbColor rgb="FFFFCC00"/>
      <rgbColor rgb="FFFF9900"/>
      <rgbColor rgb="FFFF6600"/>
      <rgbColor rgb="FF666699"/>
      <rgbColor rgb="FFB2B2B2"/>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4.jpg@01D69E65.7C96520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1030940</xdr:colOff>
      <xdr:row>5</xdr:row>
      <xdr:rowOff>67235</xdr:rowOff>
    </xdr:from>
    <xdr:to>
      <xdr:col>6</xdr:col>
      <xdr:colOff>1131793</xdr:colOff>
      <xdr:row>5</xdr:row>
      <xdr:rowOff>134470</xdr:rowOff>
    </xdr:to>
    <xdr:sp macro="" textlink="">
      <xdr:nvSpPr>
        <xdr:cNvPr id="2" name="Isosceles Triangle 1">
          <a:extLst>
            <a:ext uri="{FF2B5EF4-FFF2-40B4-BE49-F238E27FC236}">
              <a16:creationId xmlns:a16="http://schemas.microsoft.com/office/drawing/2014/main" id="{0D906DBD-0D3B-4689-8946-3B78CF973B29}"/>
            </a:ext>
          </a:extLst>
        </xdr:cNvPr>
        <xdr:cNvSpPr/>
      </xdr:nvSpPr>
      <xdr:spPr>
        <a:xfrm rot="10800000" flipH="1">
          <a:off x="9356911" y="5322794"/>
          <a:ext cx="100853" cy="67235"/>
        </a:xfrm>
        <a:prstGeom prs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419100</xdr:colOff>
      <xdr:row>1</xdr:row>
      <xdr:rowOff>403226</xdr:rowOff>
    </xdr:from>
    <xdr:to>
      <xdr:col>4</xdr:col>
      <xdr:colOff>962026</xdr:colOff>
      <xdr:row>1</xdr:row>
      <xdr:rowOff>790575</xdr:rowOff>
    </xdr:to>
    <xdr:pic>
      <xdr:nvPicPr>
        <xdr:cNvPr id="3" name="Picture 3">
          <a:extLst>
            <a:ext uri="{FF2B5EF4-FFF2-40B4-BE49-F238E27FC236}">
              <a16:creationId xmlns:a16="http://schemas.microsoft.com/office/drawing/2014/main" id="{C483A236-A3C1-4993-9A68-1411018FF0AB}"/>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7791450" y="603251"/>
          <a:ext cx="542926" cy="3873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1106766</xdr:colOff>
      <xdr:row>1</xdr:row>
      <xdr:rowOff>406402</xdr:rowOff>
    </xdr:from>
    <xdr:to>
      <xdr:col>4</xdr:col>
      <xdr:colOff>1597873</xdr:colOff>
      <xdr:row>1</xdr:row>
      <xdr:rowOff>800100</xdr:rowOff>
    </xdr:to>
    <xdr:pic>
      <xdr:nvPicPr>
        <xdr:cNvPr id="4" name="Picture 3">
          <a:extLst>
            <a:ext uri="{FF2B5EF4-FFF2-40B4-BE49-F238E27FC236}">
              <a16:creationId xmlns:a16="http://schemas.microsoft.com/office/drawing/2014/main" id="{98880FDA-E125-4E12-BD09-544A6DB232D7}"/>
            </a:ext>
          </a:extLst>
        </xdr:cNvPr>
        <xdr:cNvPicPr>
          <a:picLocks noChangeAspect="1"/>
        </xdr:cNvPicPr>
      </xdr:nvPicPr>
      <xdr:blipFill>
        <a:blip xmlns:r="http://schemas.openxmlformats.org/officeDocument/2006/relationships" r:embed="rId3"/>
        <a:stretch>
          <a:fillRect/>
        </a:stretch>
      </xdr:blipFill>
      <xdr:spPr>
        <a:xfrm>
          <a:off x="8479116" y="606427"/>
          <a:ext cx="491107" cy="39369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Daniel May (danimay)" id="{1DC7AD95-F0B9-432B-A3FE-71100BD0AF21}" userId="S::danimay@cisco.com::444ba0b0-827c-4063-a0ad-37c67f61fbb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7" dT="2020-10-20T00:58:56.92" personId="{1DC7AD95-F0B9-432B-A3FE-71100BD0AF21}" id="{5AE6646C-1BC9-4331-B745-D5B1905FCD20}">
    <text>Do NOT enter any letters, spaces or special characters.... only enter a whole number</text>
  </threadedComment>
  <threadedComment ref="G8" dT="2020-10-20T00:58:56.92" personId="{1DC7AD95-F0B9-432B-A3FE-71100BD0AF21}" id="{1331A798-26C9-4A57-ABF3-9A146F2FE573}">
    <text>Do NOT enter any letters, spaces or special characters.... only enter a whole number</text>
  </threadedComment>
  <threadedComment ref="G9" dT="2020-10-20T00:58:56.92" personId="{1DC7AD95-F0B9-432B-A3FE-71100BD0AF21}" id="{2BF5C58C-5C1F-42E3-925C-DBC3A7D6340B}">
    <text>Do NOT enter any letters, spaces or special characters.... only enter a whole number</text>
  </threadedComment>
  <threadedComment ref="G10" dT="2020-10-20T00:58:56.92" personId="{1DC7AD95-F0B9-432B-A3FE-71100BD0AF21}" id="{463AE146-B59B-4CAF-98D2-4CFE0C5D5A36}">
    <text>Do NOT enter any letters, spaces or special characters.... only enter a whole number</text>
  </threadedComment>
  <threadedComment ref="G11" dT="2020-10-20T00:58:56.92" personId="{1DC7AD95-F0B9-432B-A3FE-71100BD0AF21}" id="{5C74A34C-744E-4125-A58B-DD68978FCD7E}">
    <text>Do NOT enter any letters, spaces or special characters.... only enter a whole number</text>
  </threadedComment>
  <threadedComment ref="G12" dT="2020-10-20T00:58:56.92" personId="{1DC7AD95-F0B9-432B-A3FE-71100BD0AF21}" id="{52F79FF9-F08F-4889-ACB5-0A8DBEBE9A5D}">
    <text>Do NOT enter any letters, spaces or special characters.... only enter a whole number</text>
  </threadedComment>
  <threadedComment ref="G13" dT="2020-10-20T00:58:56.92" personId="{1DC7AD95-F0B9-432B-A3FE-71100BD0AF21}" id="{91FBA7AB-20CC-4750-9195-D109C5320511}">
    <text>Do NOT enter any letters, spaces or special characters.... only enter a whole number</text>
  </threadedComment>
  <threadedComment ref="G14" dT="2020-10-20T00:58:56.92" personId="{1DC7AD95-F0B9-432B-A3FE-71100BD0AF21}" id="{68B720AC-12CB-414B-9A01-57C07E01F2A9}">
    <text>Do NOT enter any letters, spaces or special characters.... only enter a whole number</text>
  </threadedComment>
  <threadedComment ref="G15" dT="2020-10-20T00:58:56.92" personId="{1DC7AD95-F0B9-432B-A3FE-71100BD0AF21}" id="{2B30572B-B73F-41EC-B44B-1170E83FEECB}">
    <text>Do NOT enter any letters, spaces or special characters.... only enter a whole number</text>
  </threadedComment>
  <threadedComment ref="G16" dT="2020-10-20T00:58:56.92" personId="{1DC7AD95-F0B9-432B-A3FE-71100BD0AF21}" id="{B8141505-306D-47DC-A2B6-73C0157B9BD4}">
    <text>Do NOT enter any letters, spaces or special characters.... only enter a whole number</text>
  </threadedComment>
  <threadedComment ref="G17" dT="2020-10-20T00:58:56.92" personId="{1DC7AD95-F0B9-432B-A3FE-71100BD0AF21}" id="{EA3B6944-4974-4475-AE61-EB94BAEDBA49}">
    <text>Do NOT enter any letters, spaces or special characters.... only enter a whole number</text>
  </threadedComment>
  <threadedComment ref="G18" dT="2020-10-20T00:58:56.92" personId="{1DC7AD95-F0B9-432B-A3FE-71100BD0AF21}" id="{5382A806-7118-4F05-91F0-9176E507E132}">
    <text>Do NOT enter any letters, spaces or special characters.... only enter a whole number</text>
  </threadedComment>
  <threadedComment ref="G19" dT="2020-10-20T00:58:56.92" personId="{1DC7AD95-F0B9-432B-A3FE-71100BD0AF21}" id="{F230F4ED-5CDA-4D25-9588-B85541EBC6A8}">
    <text>Do NOT enter any letters, spaces or special characters.... only enter a whole number</text>
  </threadedComment>
  <threadedComment ref="G20" dT="2020-10-20T00:58:56.92" personId="{1DC7AD95-F0B9-432B-A3FE-71100BD0AF21}" id="{D326CA89-BA70-4FFE-8915-8C3B38252334}">
    <text>Do NOT enter any letters, spaces or special characters.... only enter a whole number</text>
  </threadedComment>
  <threadedComment ref="G21" dT="2020-10-20T00:58:56.92" personId="{1DC7AD95-F0B9-432B-A3FE-71100BD0AF21}" id="{73A905F9-B07D-4B76-989D-D4BBA99225FA}">
    <text>Do NOT enter any letters, spaces or special characters.... only enter a whole number</text>
  </threadedComment>
  <threadedComment ref="G22" dT="2020-10-20T00:58:56.92" personId="{1DC7AD95-F0B9-432B-A3FE-71100BD0AF21}" id="{D9ABE24C-257A-4F09-B24A-DC48A3087C73}">
    <text>Do NOT enter any letters, spaces or special characters.... only enter a whole number</text>
  </threadedComment>
  <threadedComment ref="G23" dT="2020-10-20T00:58:56.92" personId="{1DC7AD95-F0B9-432B-A3FE-71100BD0AF21}" id="{B4AF6359-CB9B-47C0-B011-3B63E6AA965B}">
    <text>Do NOT enter any letters, spaces or special characters.... only enter a whole number</text>
  </threadedComment>
  <threadedComment ref="G24" dT="2020-10-20T00:58:56.92" personId="{1DC7AD95-F0B9-432B-A3FE-71100BD0AF21}" id="{29B604B6-8BBD-460B-918A-3A3C4D25031D}">
    <text>Do NOT enter any letters, spaces or special characters.... only enter a whole number</text>
  </threadedComment>
  <threadedComment ref="G25" dT="2020-10-20T00:58:56.92" personId="{1DC7AD95-F0B9-432B-A3FE-71100BD0AF21}" id="{63C4C094-1DFC-4C76-A0AE-294B3BCE4B00}">
    <text>Do NOT enter any letters, spaces or special characters.... only enter a whole number</text>
  </threadedComment>
  <threadedComment ref="G26" dT="2020-10-20T00:58:56.92" personId="{1DC7AD95-F0B9-432B-A3FE-71100BD0AF21}" id="{D1B88F6D-0A76-4172-AB97-326EE5212D6F}">
    <text>Do NOT enter any letters, spaces or special characters.... only enter a whole number</text>
  </threadedComment>
  <threadedComment ref="G27" dT="2020-10-20T00:58:56.92" personId="{1DC7AD95-F0B9-432B-A3FE-71100BD0AF21}" id="{A98CA46C-9193-48E4-A661-80242533CAE3}">
    <text>Do NOT enter any letters, spaces or special characters.... only enter a whole number</text>
  </threadedComment>
  <threadedComment ref="G28" dT="2020-10-20T00:58:56.92" personId="{1DC7AD95-F0B9-432B-A3FE-71100BD0AF21}" id="{494010EF-E849-4531-8CF3-A66B09CA829D}">
    <text>Do NOT enter any letters, spaces or special characters.... only enter a whole number</text>
  </threadedComment>
  <threadedComment ref="G29" dT="2020-10-20T00:58:56.92" personId="{1DC7AD95-F0B9-432B-A3FE-71100BD0AF21}" id="{ADC865C3-C513-47B5-B047-7A1C364AFC23}">
    <text>Do NOT enter any letters, spaces or special characters.... only enter a whole number</text>
  </threadedComment>
  <threadedComment ref="G30" dT="2020-10-20T00:58:56.92" personId="{1DC7AD95-F0B9-432B-A3FE-71100BD0AF21}" id="{5C492CBE-7166-4150-9D68-50ADD6EABBD2}">
    <text>Do NOT enter any letters, spaces or special characters.... only enter a whole number</text>
  </threadedComment>
  <threadedComment ref="G31" dT="2020-10-20T00:58:56.92" personId="{1DC7AD95-F0B9-432B-A3FE-71100BD0AF21}" id="{3DF62796-B87C-4905-9748-01DE13EC21F7}">
    <text>Do NOT enter any letters, spaces or special characters.... only enter a whole number</text>
  </threadedComment>
  <threadedComment ref="G32" dT="2020-10-20T00:58:56.92" personId="{1DC7AD95-F0B9-432B-A3FE-71100BD0AF21}" id="{D85EEBBE-8912-4DAD-9078-607BDB0830D2}">
    <text>Do NOT enter any letters, spaces or special characters.... only enter a whole number</text>
  </threadedComment>
  <threadedComment ref="G33" dT="2020-10-20T00:58:56.92" personId="{1DC7AD95-F0B9-432B-A3FE-71100BD0AF21}" id="{9601865A-4EF7-45AE-8633-D089DC5B9750}">
    <text>Do NOT enter any letters, spaces or special characters.... only enter a whole number</text>
  </threadedComment>
  <threadedComment ref="G34" dT="2020-10-20T00:58:56.92" personId="{1DC7AD95-F0B9-432B-A3FE-71100BD0AF21}" id="{1DF79FA0-84EC-4D15-B2E0-1F4922E7039D}">
    <text>Do NOT enter any letters, spaces or special characters.... only enter a whole number</text>
  </threadedComment>
  <threadedComment ref="G35" dT="2020-10-20T00:58:56.92" personId="{1DC7AD95-F0B9-432B-A3FE-71100BD0AF21}" id="{360EDAAB-E5F7-419D-8A85-093E512A85E1}">
    <text>Do NOT enter any letters, spaces or special characters.... only enter a whole number</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N29"/>
  <sheetViews>
    <sheetView showGridLines="0" showRowColHeaders="0" tabSelected="1" zoomScaleNormal="100" workbookViewId="0">
      <selection activeCell="C11" sqref="C11"/>
    </sheetView>
  </sheetViews>
  <sheetFormatPr defaultColWidth="9.140625" defaultRowHeight="12.75" x14ac:dyDescent="0.2"/>
  <cols>
    <col min="1" max="1" width="2.140625" style="2" customWidth="1"/>
    <col min="2" max="2" width="30.85546875" style="2" customWidth="1"/>
    <col min="3" max="3" width="31.42578125" style="2" customWidth="1"/>
    <col min="4" max="4" width="17" style="2" customWidth="1"/>
    <col min="5" max="5" width="6.42578125" style="2" customWidth="1"/>
    <col min="6" max="6" width="25" style="2" customWidth="1"/>
    <col min="7" max="7" width="5.140625" style="2" customWidth="1"/>
    <col min="8" max="8" width="10.140625" style="2" customWidth="1"/>
    <col min="9" max="9" width="2.5703125" style="2" customWidth="1"/>
    <col min="10" max="13" width="9.140625" style="2"/>
    <col min="14" max="14" width="9.140625" style="2" hidden="1" customWidth="1"/>
    <col min="15" max="16384" width="9.140625" style="2"/>
  </cols>
  <sheetData>
    <row r="1" spans="1:14" ht="11.25" customHeight="1" x14ac:dyDescent="0.2">
      <c r="A1" s="73"/>
      <c r="B1" s="76"/>
      <c r="C1" s="76"/>
      <c r="D1" s="73"/>
      <c r="E1" s="73"/>
      <c r="F1" s="73"/>
      <c r="G1" s="73"/>
      <c r="H1" s="73"/>
      <c r="I1" s="75"/>
      <c r="N1" s="3">
        <v>7</v>
      </c>
    </row>
    <row r="2" spans="1:14" ht="36" customHeight="1" thickBot="1" x14ac:dyDescent="0.25">
      <c r="A2" s="75"/>
      <c r="B2" s="123" t="s">
        <v>108</v>
      </c>
      <c r="C2" s="123"/>
      <c r="D2" s="123"/>
      <c r="E2" s="123"/>
      <c r="F2" s="123"/>
      <c r="G2" s="123"/>
      <c r="H2" s="123"/>
      <c r="I2" s="75"/>
    </row>
    <row r="3" spans="1:14" ht="18" x14ac:dyDescent="0.25">
      <c r="A3" s="75"/>
      <c r="B3" s="125" t="s">
        <v>105</v>
      </c>
      <c r="C3" s="126"/>
      <c r="D3" s="126"/>
      <c r="E3" s="126"/>
      <c r="F3" s="126"/>
      <c r="G3" s="126"/>
      <c r="H3" s="127"/>
      <c r="I3" s="75"/>
    </row>
    <row r="4" spans="1:14" ht="99.75" customHeight="1" x14ac:dyDescent="0.2">
      <c r="A4" s="75"/>
      <c r="B4" s="128" t="s">
        <v>114</v>
      </c>
      <c r="C4" s="129"/>
      <c r="D4" s="129"/>
      <c r="E4" s="129"/>
      <c r="F4" s="129"/>
      <c r="G4" s="129"/>
      <c r="H4" s="130"/>
      <c r="I4" s="75"/>
      <c r="L4" s="1"/>
    </row>
    <row r="5" spans="1:14" ht="99" customHeight="1" x14ac:dyDescent="0.2">
      <c r="A5" s="75"/>
      <c r="B5" s="131" t="s">
        <v>124</v>
      </c>
      <c r="C5" s="131"/>
      <c r="D5" s="131"/>
      <c r="E5" s="131"/>
      <c r="F5" s="131"/>
      <c r="G5" s="131"/>
      <c r="H5" s="131"/>
      <c r="I5" s="75"/>
      <c r="L5" s="1"/>
    </row>
    <row r="6" spans="1:14" ht="15" x14ac:dyDescent="0.2">
      <c r="A6" s="75"/>
      <c r="B6" s="122" t="s">
        <v>107</v>
      </c>
      <c r="C6" s="122"/>
      <c r="D6" s="122"/>
      <c r="E6" s="122"/>
      <c r="F6" s="122"/>
      <c r="G6" s="122"/>
      <c r="H6" s="122"/>
      <c r="I6" s="75"/>
    </row>
    <row r="7" spans="1:14" ht="15.75" x14ac:dyDescent="0.25">
      <c r="A7" s="75"/>
      <c r="B7" s="120" t="s">
        <v>106</v>
      </c>
      <c r="C7" s="120"/>
      <c r="D7" s="120"/>
      <c r="E7" s="120"/>
      <c r="F7" s="120"/>
      <c r="G7" s="120"/>
      <c r="H7" s="120"/>
      <c r="I7" s="75"/>
    </row>
    <row r="8" spans="1:14" ht="46.5" customHeight="1" x14ac:dyDescent="0.2">
      <c r="A8" s="75"/>
      <c r="B8" s="121" t="s">
        <v>116</v>
      </c>
      <c r="C8" s="122"/>
      <c r="D8" s="122"/>
      <c r="E8" s="122"/>
      <c r="F8" s="122"/>
      <c r="G8" s="122"/>
      <c r="H8" s="122"/>
      <c r="I8" s="75"/>
    </row>
    <row r="9" spans="1:14" ht="46.5" customHeight="1" x14ac:dyDescent="0.2">
      <c r="A9" s="75"/>
      <c r="B9" s="116" t="s">
        <v>134</v>
      </c>
      <c r="C9" s="117"/>
      <c r="D9" s="117"/>
      <c r="E9" s="117"/>
      <c r="F9" s="117"/>
      <c r="G9" s="117"/>
      <c r="H9" s="118"/>
      <c r="I9" s="75"/>
    </row>
    <row r="10" spans="1:14" ht="21.75" thickBot="1" x14ac:dyDescent="0.25">
      <c r="A10" s="74"/>
      <c r="B10" s="210" t="s">
        <v>9</v>
      </c>
      <c r="C10" s="211"/>
      <c r="D10" s="212" t="s">
        <v>8</v>
      </c>
      <c r="E10" s="213"/>
      <c r="F10" s="213"/>
      <c r="G10" s="213"/>
      <c r="H10" s="214"/>
      <c r="I10" s="75"/>
      <c r="N10" s="3">
        <v>8</v>
      </c>
    </row>
    <row r="11" spans="1:14" ht="25.5" customHeight="1" thickTop="1" x14ac:dyDescent="0.2">
      <c r="A11" s="73"/>
      <c r="B11" s="206" t="s">
        <v>13</v>
      </c>
      <c r="C11" s="207"/>
      <c r="D11" s="208" t="s">
        <v>2</v>
      </c>
      <c r="E11" s="209"/>
      <c r="F11" s="209"/>
      <c r="G11" s="209"/>
      <c r="H11" s="209"/>
      <c r="I11" s="75"/>
      <c r="N11" s="3" t="s">
        <v>3</v>
      </c>
    </row>
    <row r="12" spans="1:14" ht="25.5" customHeight="1" x14ac:dyDescent="0.2">
      <c r="A12" s="73"/>
      <c r="B12" s="69" t="s">
        <v>14</v>
      </c>
      <c r="C12" s="71"/>
      <c r="D12" s="72" t="s">
        <v>4</v>
      </c>
      <c r="E12" s="202"/>
      <c r="F12" s="202"/>
      <c r="G12" s="202"/>
      <c r="H12" s="202"/>
      <c r="I12" s="75"/>
      <c r="N12" s="3"/>
    </row>
    <row r="13" spans="1:14" ht="25.5" customHeight="1" x14ac:dyDescent="0.2">
      <c r="A13" s="73"/>
      <c r="B13" s="69" t="s">
        <v>15</v>
      </c>
      <c r="C13" s="71"/>
      <c r="D13" s="72" t="s">
        <v>5</v>
      </c>
      <c r="E13" s="203"/>
      <c r="F13" s="203"/>
      <c r="G13" s="203"/>
      <c r="H13" s="203"/>
      <c r="I13" s="75"/>
      <c r="N13" s="3"/>
    </row>
    <row r="14" spans="1:14" ht="25.5" customHeight="1" x14ac:dyDescent="0.2">
      <c r="A14" s="73"/>
      <c r="B14" s="69" t="s">
        <v>125</v>
      </c>
      <c r="C14" s="71"/>
      <c r="D14" s="72" t="s">
        <v>6</v>
      </c>
      <c r="E14" s="203"/>
      <c r="F14" s="203"/>
      <c r="G14" s="203"/>
      <c r="H14" s="203"/>
      <c r="I14" s="75"/>
      <c r="N14" s="3"/>
    </row>
    <row r="15" spans="1:14" ht="20.25" customHeight="1" x14ac:dyDescent="0.2">
      <c r="A15" s="73"/>
      <c r="B15" s="70" t="s">
        <v>0</v>
      </c>
      <c r="C15" s="71"/>
      <c r="D15" s="72" t="s">
        <v>7</v>
      </c>
      <c r="E15" s="204"/>
      <c r="F15" s="204"/>
      <c r="G15" s="204"/>
      <c r="H15" s="204"/>
      <c r="I15" s="75"/>
    </row>
    <row r="16" spans="1:14" ht="20.25" customHeight="1" x14ac:dyDescent="0.2">
      <c r="A16" s="73"/>
      <c r="B16" s="69" t="s">
        <v>1</v>
      </c>
      <c r="C16" s="71"/>
      <c r="D16" s="205"/>
      <c r="E16" s="205"/>
      <c r="F16" s="205"/>
      <c r="G16" s="205"/>
      <c r="H16" s="205"/>
      <c r="I16" s="75"/>
    </row>
    <row r="17" spans="1:9" x14ac:dyDescent="0.2">
      <c r="A17" s="75"/>
      <c r="B17" s="124"/>
      <c r="C17" s="124"/>
      <c r="D17" s="124"/>
      <c r="E17" s="124"/>
      <c r="F17" s="124"/>
      <c r="G17" s="124"/>
      <c r="H17" s="124"/>
      <c r="I17" s="75"/>
    </row>
    <row r="18" spans="1:9" x14ac:dyDescent="0.2">
      <c r="B18" s="119"/>
      <c r="C18" s="119"/>
      <c r="D18" s="119"/>
      <c r="E18" s="119"/>
      <c r="F18" s="119"/>
      <c r="G18" s="119"/>
      <c r="H18" s="119"/>
    </row>
    <row r="19" spans="1:9" x14ac:dyDescent="0.2">
      <c r="B19" s="119"/>
      <c r="C19" s="119"/>
      <c r="D19" s="119"/>
      <c r="E19" s="119"/>
      <c r="F19" s="119"/>
      <c r="G19" s="119"/>
      <c r="H19" s="119"/>
    </row>
    <row r="20" spans="1:9" x14ac:dyDescent="0.2">
      <c r="B20" s="119"/>
      <c r="C20" s="119"/>
      <c r="D20" s="119"/>
      <c r="E20" s="119"/>
      <c r="F20" s="119"/>
      <c r="G20" s="119"/>
      <c r="H20" s="119"/>
    </row>
    <row r="21" spans="1:9" x14ac:dyDescent="0.2">
      <c r="B21" s="119"/>
      <c r="C21" s="119"/>
      <c r="D21" s="119"/>
      <c r="E21" s="119"/>
      <c r="F21" s="119"/>
      <c r="G21" s="119"/>
      <c r="H21" s="119"/>
    </row>
    <row r="22" spans="1:9" x14ac:dyDescent="0.2">
      <c r="B22" s="119"/>
      <c r="C22" s="119"/>
      <c r="D22" s="119"/>
      <c r="E22" s="119"/>
      <c r="F22" s="119"/>
      <c r="G22" s="119"/>
      <c r="H22" s="119"/>
    </row>
    <row r="23" spans="1:9" x14ac:dyDescent="0.2">
      <c r="B23" s="119"/>
      <c r="C23" s="119"/>
      <c r="D23" s="119"/>
      <c r="E23" s="119"/>
      <c r="F23" s="119"/>
      <c r="G23" s="119"/>
      <c r="H23" s="119"/>
    </row>
    <row r="24" spans="1:9" x14ac:dyDescent="0.2">
      <c r="B24" s="115"/>
      <c r="C24" s="115"/>
      <c r="D24" s="115"/>
      <c r="E24" s="115"/>
      <c r="F24" s="115"/>
      <c r="G24" s="115"/>
      <c r="H24" s="115"/>
    </row>
    <row r="25" spans="1:9" x14ac:dyDescent="0.2">
      <c r="B25" s="115"/>
      <c r="C25" s="115"/>
      <c r="D25" s="115"/>
      <c r="E25" s="115"/>
      <c r="F25" s="115"/>
      <c r="G25" s="115"/>
      <c r="H25" s="115"/>
    </row>
    <row r="26" spans="1:9" x14ac:dyDescent="0.2">
      <c r="B26" s="115"/>
      <c r="C26" s="115"/>
      <c r="D26" s="115"/>
      <c r="E26" s="115"/>
      <c r="F26" s="115"/>
      <c r="G26" s="115"/>
      <c r="H26" s="115"/>
    </row>
    <row r="27" spans="1:9" x14ac:dyDescent="0.2">
      <c r="B27" s="115"/>
      <c r="C27" s="115"/>
      <c r="D27" s="115"/>
      <c r="E27" s="115"/>
      <c r="F27" s="115"/>
      <c r="G27" s="115"/>
      <c r="H27" s="115"/>
    </row>
    <row r="28" spans="1:9" x14ac:dyDescent="0.2">
      <c r="B28" s="115"/>
      <c r="C28" s="115"/>
      <c r="D28" s="115"/>
      <c r="E28" s="115"/>
      <c r="F28" s="115"/>
      <c r="G28" s="115"/>
      <c r="H28" s="115"/>
    </row>
    <row r="29" spans="1:9" x14ac:dyDescent="0.2">
      <c r="B29" s="115"/>
      <c r="C29" s="115"/>
      <c r="D29" s="115"/>
      <c r="E29" s="115"/>
      <c r="F29" s="115"/>
      <c r="G29" s="115"/>
      <c r="H29" s="115"/>
    </row>
  </sheetData>
  <sheetProtection sheet="1" selectLockedCells="1"/>
  <mergeCells count="29">
    <mergeCell ref="B7:H7"/>
    <mergeCell ref="B8:H8"/>
    <mergeCell ref="B2:H2"/>
    <mergeCell ref="B17:H17"/>
    <mergeCell ref="B18:H18"/>
    <mergeCell ref="B3:H3"/>
    <mergeCell ref="B4:H4"/>
    <mergeCell ref="B6:H6"/>
    <mergeCell ref="B10:C10"/>
    <mergeCell ref="D10:H10"/>
    <mergeCell ref="E11:H11"/>
    <mergeCell ref="E15:H15"/>
    <mergeCell ref="E12:H12"/>
    <mergeCell ref="E14:H14"/>
    <mergeCell ref="B5:H5"/>
    <mergeCell ref="B29:H29"/>
    <mergeCell ref="B9:H9"/>
    <mergeCell ref="B24:H24"/>
    <mergeCell ref="B25:H25"/>
    <mergeCell ref="B26:H26"/>
    <mergeCell ref="B27:H27"/>
    <mergeCell ref="B28:H28"/>
    <mergeCell ref="B19:H19"/>
    <mergeCell ref="B20:H20"/>
    <mergeCell ref="B21:H21"/>
    <mergeCell ref="B22:H22"/>
    <mergeCell ref="B23:H23"/>
    <mergeCell ref="E13:H13"/>
    <mergeCell ref="D16:H16"/>
  </mergeCells>
  <pageMargins left="0.75" right="0.75" top="1" bottom="1" header="0.5" footer="0.5"/>
  <pageSetup orientation="portrait" r:id="rId1"/>
  <headerFooter alignWithMargins="0">
    <oddFooter>&amp;C&amp;1#&amp;"Calibri"&amp;10&amp;K000000Consumer Sensitive (Confidential)</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94D0E-A1F7-4456-B023-FDB0DF554601}">
  <sheetPr>
    <tabColor rgb="FF92D050"/>
  </sheetPr>
  <dimension ref="A1:L37"/>
  <sheetViews>
    <sheetView zoomScale="85" zoomScaleNormal="85" workbookViewId="0">
      <selection activeCell="G7" sqref="G7"/>
    </sheetView>
  </sheetViews>
  <sheetFormatPr defaultColWidth="9.140625" defaultRowHeight="15" x14ac:dyDescent="0.25"/>
  <cols>
    <col min="1" max="1" width="2.85546875" style="25" customWidth="1"/>
    <col min="2" max="2" width="52.28515625" style="24" customWidth="1"/>
    <col min="3" max="3" width="19" style="24" customWidth="1"/>
    <col min="4" max="4" width="11.140625" style="24" customWidth="1"/>
    <col min="5" max="5" width="14.28515625" style="24" bestFit="1" customWidth="1"/>
    <col min="6" max="6" width="25.28515625" style="24" customWidth="1"/>
    <col min="7" max="7" width="20.7109375" style="24" customWidth="1"/>
    <col min="8" max="8" width="10" style="25" hidden="1" customWidth="1"/>
    <col min="9" max="9" width="10.5703125" style="25" hidden="1" customWidth="1"/>
    <col min="10" max="11" width="9.140625" style="25" hidden="1" customWidth="1"/>
    <col min="12" max="12" width="3.28515625" style="25" customWidth="1"/>
    <col min="13" max="16384" width="9.140625" style="25"/>
  </cols>
  <sheetData>
    <row r="1" spans="1:12" ht="15.75" thickBot="1" x14ac:dyDescent="0.3">
      <c r="A1" s="30"/>
      <c r="B1" s="31"/>
      <c r="C1" s="31"/>
      <c r="D1" s="31"/>
      <c r="E1" s="31"/>
      <c r="F1" s="31"/>
      <c r="G1" s="31"/>
      <c r="H1" s="30"/>
      <c r="I1" s="30"/>
      <c r="J1" s="30"/>
      <c r="K1" s="30"/>
      <c r="L1" s="30"/>
    </row>
    <row r="2" spans="1:12" ht="370.5" customHeight="1" thickBot="1" x14ac:dyDescent="0.3">
      <c r="A2" s="30"/>
      <c r="B2" s="132" t="s">
        <v>135</v>
      </c>
      <c r="C2" s="133"/>
      <c r="D2" s="133"/>
      <c r="E2" s="133"/>
      <c r="F2" s="133"/>
      <c r="G2" s="134"/>
      <c r="H2" s="27"/>
      <c r="L2" s="30"/>
    </row>
    <row r="3" spans="1:12" ht="18.75" customHeight="1" x14ac:dyDescent="0.25">
      <c r="A3" s="30"/>
      <c r="B3" s="132" t="s">
        <v>109</v>
      </c>
      <c r="C3" s="133"/>
      <c r="D3" s="133"/>
      <c r="E3" s="133"/>
      <c r="F3" s="133"/>
      <c r="G3" s="134"/>
      <c r="H3" s="10"/>
      <c r="J3" s="36"/>
      <c r="L3" s="30"/>
    </row>
    <row r="4" spans="1:12" ht="50.25" customHeight="1" thickBot="1" x14ac:dyDescent="0.3">
      <c r="A4" s="30"/>
      <c r="B4" s="11" t="s">
        <v>11</v>
      </c>
      <c r="C4" s="135"/>
      <c r="D4" s="135"/>
      <c r="E4" s="135"/>
      <c r="F4" s="135"/>
      <c r="G4" s="136"/>
      <c r="H4" s="10"/>
      <c r="L4" s="30"/>
    </row>
    <row r="5" spans="1:12" ht="65.25" customHeight="1" x14ac:dyDescent="0.25">
      <c r="A5" s="30"/>
      <c r="B5" s="180" t="s">
        <v>40</v>
      </c>
      <c r="C5" s="181" t="s">
        <v>45</v>
      </c>
      <c r="D5" s="181" t="s">
        <v>38</v>
      </c>
      <c r="E5" s="181" t="s">
        <v>51</v>
      </c>
      <c r="F5" s="181" t="s">
        <v>52</v>
      </c>
      <c r="G5" s="182" t="s">
        <v>115</v>
      </c>
      <c r="H5" s="23" t="s">
        <v>46</v>
      </c>
      <c r="I5" s="23" t="s">
        <v>47</v>
      </c>
      <c r="J5" s="23" t="s">
        <v>48</v>
      </c>
      <c r="K5" s="23" t="s">
        <v>50</v>
      </c>
      <c r="L5" s="30"/>
    </row>
    <row r="6" spans="1:12" ht="15.75" thickBot="1" x14ac:dyDescent="0.3">
      <c r="A6" s="30"/>
      <c r="B6" s="32" t="s">
        <v>41</v>
      </c>
      <c r="C6" s="33" t="s">
        <v>43</v>
      </c>
      <c r="D6" s="34" t="s">
        <v>42</v>
      </c>
      <c r="E6" s="34" t="s">
        <v>42</v>
      </c>
      <c r="F6" s="34"/>
      <c r="G6" s="35" t="s">
        <v>49</v>
      </c>
      <c r="H6" s="26"/>
      <c r="L6" s="30"/>
    </row>
    <row r="7" spans="1:12" ht="15.75" thickTop="1" x14ac:dyDescent="0.25">
      <c r="A7" s="30"/>
      <c r="B7" s="15"/>
      <c r="C7" s="14"/>
      <c r="D7" s="16"/>
      <c r="E7" s="16"/>
      <c r="F7" s="16"/>
      <c r="G7" s="17"/>
      <c r="H7" s="26">
        <f t="shared" ref="H7:H35" si="0">IF(LEN(B7)&gt;0,1,0)</f>
        <v>0</v>
      </c>
      <c r="I7" s="25">
        <f>IF(G7&gt;1,2,IF(G7=1,1,0))</f>
        <v>0</v>
      </c>
      <c r="J7" s="25">
        <f>IF(I7&gt;1,1,0)</f>
        <v>0</v>
      </c>
      <c r="K7" s="25">
        <f t="shared" ref="K7:K35" si="1">IF(D7="yes",1,0)</f>
        <v>0</v>
      </c>
      <c r="L7" s="30"/>
    </row>
    <row r="8" spans="1:12" x14ac:dyDescent="0.25">
      <c r="A8" s="30"/>
      <c r="B8" s="7"/>
      <c r="C8" s="6"/>
      <c r="D8" s="18"/>
      <c r="E8" s="18"/>
      <c r="F8" s="18"/>
      <c r="G8" s="19"/>
      <c r="H8" s="26">
        <f t="shared" si="0"/>
        <v>0</v>
      </c>
      <c r="I8" s="25">
        <f t="shared" ref="I8:I36" si="2">IF(G8&gt;1,2,IF(G8=1,1,0))</f>
        <v>0</v>
      </c>
      <c r="J8" s="25">
        <f t="shared" ref="J8:J35" si="3">IF(I8&gt;1,1,0)</f>
        <v>0</v>
      </c>
      <c r="K8" s="25">
        <f t="shared" si="1"/>
        <v>0</v>
      </c>
      <c r="L8" s="30"/>
    </row>
    <row r="9" spans="1:12" x14ac:dyDescent="0.25">
      <c r="A9" s="30"/>
      <c r="B9" s="7"/>
      <c r="C9" s="6"/>
      <c r="D9" s="18"/>
      <c r="E9" s="18"/>
      <c r="F9" s="18"/>
      <c r="G9" s="19"/>
      <c r="H9" s="26">
        <f t="shared" si="0"/>
        <v>0</v>
      </c>
      <c r="I9" s="25">
        <f t="shared" si="2"/>
        <v>0</v>
      </c>
      <c r="J9" s="25">
        <f t="shared" si="3"/>
        <v>0</v>
      </c>
      <c r="K9" s="25">
        <f t="shared" si="1"/>
        <v>0</v>
      </c>
      <c r="L9" s="30"/>
    </row>
    <row r="10" spans="1:12" x14ac:dyDescent="0.25">
      <c r="A10" s="30"/>
      <c r="B10" s="7"/>
      <c r="C10" s="6"/>
      <c r="D10" s="18"/>
      <c r="E10" s="18"/>
      <c r="F10" s="18"/>
      <c r="G10" s="19"/>
      <c r="H10" s="26">
        <f t="shared" si="0"/>
        <v>0</v>
      </c>
      <c r="I10" s="25">
        <f t="shared" si="2"/>
        <v>0</v>
      </c>
      <c r="J10" s="25">
        <f t="shared" si="3"/>
        <v>0</v>
      </c>
      <c r="K10" s="25">
        <f t="shared" si="1"/>
        <v>0</v>
      </c>
      <c r="L10" s="30"/>
    </row>
    <row r="11" spans="1:12" x14ac:dyDescent="0.25">
      <c r="A11" s="30"/>
      <c r="B11" s="7"/>
      <c r="C11" s="6"/>
      <c r="D11" s="18"/>
      <c r="E11" s="18"/>
      <c r="F11" s="18"/>
      <c r="G11" s="19"/>
      <c r="H11" s="26">
        <f t="shared" si="0"/>
        <v>0</v>
      </c>
      <c r="I11" s="25">
        <f t="shared" si="2"/>
        <v>0</v>
      </c>
      <c r="J11" s="25">
        <f t="shared" si="3"/>
        <v>0</v>
      </c>
      <c r="K11" s="25">
        <f t="shared" si="1"/>
        <v>0</v>
      </c>
      <c r="L11" s="30"/>
    </row>
    <row r="12" spans="1:12" x14ac:dyDescent="0.25">
      <c r="A12" s="30"/>
      <c r="B12" s="7"/>
      <c r="C12" s="6"/>
      <c r="D12" s="18"/>
      <c r="E12" s="18"/>
      <c r="F12" s="18"/>
      <c r="G12" s="19"/>
      <c r="H12" s="26">
        <f t="shared" si="0"/>
        <v>0</v>
      </c>
      <c r="I12" s="25">
        <f t="shared" si="2"/>
        <v>0</v>
      </c>
      <c r="J12" s="25">
        <f t="shared" si="3"/>
        <v>0</v>
      </c>
      <c r="K12" s="25">
        <f t="shared" si="1"/>
        <v>0</v>
      </c>
      <c r="L12" s="30"/>
    </row>
    <row r="13" spans="1:12" x14ac:dyDescent="0.25">
      <c r="A13" s="30"/>
      <c r="B13" s="7"/>
      <c r="C13" s="6"/>
      <c r="D13" s="18"/>
      <c r="E13" s="18"/>
      <c r="F13" s="18"/>
      <c r="G13" s="19"/>
      <c r="H13" s="26">
        <f t="shared" si="0"/>
        <v>0</v>
      </c>
      <c r="I13" s="25">
        <f t="shared" si="2"/>
        <v>0</v>
      </c>
      <c r="J13" s="25">
        <f t="shared" si="3"/>
        <v>0</v>
      </c>
      <c r="K13" s="25">
        <f t="shared" si="1"/>
        <v>0</v>
      </c>
      <c r="L13" s="30"/>
    </row>
    <row r="14" spans="1:12" x14ac:dyDescent="0.25">
      <c r="A14" s="30"/>
      <c r="B14" s="7"/>
      <c r="C14" s="6"/>
      <c r="D14" s="18"/>
      <c r="E14" s="18"/>
      <c r="F14" s="18"/>
      <c r="G14" s="19"/>
      <c r="H14" s="26">
        <f t="shared" si="0"/>
        <v>0</v>
      </c>
      <c r="I14" s="25">
        <f t="shared" si="2"/>
        <v>0</v>
      </c>
      <c r="J14" s="25">
        <f t="shared" si="3"/>
        <v>0</v>
      </c>
      <c r="K14" s="25">
        <f t="shared" si="1"/>
        <v>0</v>
      </c>
      <c r="L14" s="30"/>
    </row>
    <row r="15" spans="1:12" x14ac:dyDescent="0.25">
      <c r="A15" s="30"/>
      <c r="B15" s="7"/>
      <c r="C15" s="6"/>
      <c r="D15" s="18"/>
      <c r="E15" s="18"/>
      <c r="F15" s="18"/>
      <c r="G15" s="19"/>
      <c r="H15" s="26">
        <f t="shared" si="0"/>
        <v>0</v>
      </c>
      <c r="I15" s="25">
        <f t="shared" si="2"/>
        <v>0</v>
      </c>
      <c r="J15" s="25">
        <f t="shared" si="3"/>
        <v>0</v>
      </c>
      <c r="K15" s="25">
        <f t="shared" si="1"/>
        <v>0</v>
      </c>
      <c r="L15" s="30"/>
    </row>
    <row r="16" spans="1:12" x14ac:dyDescent="0.25">
      <c r="A16" s="30"/>
      <c r="B16" s="7"/>
      <c r="C16" s="6"/>
      <c r="D16" s="18"/>
      <c r="E16" s="18"/>
      <c r="F16" s="18"/>
      <c r="G16" s="19"/>
      <c r="H16" s="26">
        <f t="shared" si="0"/>
        <v>0</v>
      </c>
      <c r="I16" s="25">
        <f t="shared" si="2"/>
        <v>0</v>
      </c>
      <c r="J16" s="25">
        <f t="shared" si="3"/>
        <v>0</v>
      </c>
      <c r="K16" s="25">
        <f t="shared" si="1"/>
        <v>0</v>
      </c>
      <c r="L16" s="30"/>
    </row>
    <row r="17" spans="1:12" x14ac:dyDescent="0.25">
      <c r="A17" s="30"/>
      <c r="B17" s="7"/>
      <c r="C17" s="6"/>
      <c r="D17" s="18"/>
      <c r="E17" s="18"/>
      <c r="F17" s="18"/>
      <c r="G17" s="19"/>
      <c r="H17" s="26">
        <f t="shared" si="0"/>
        <v>0</v>
      </c>
      <c r="I17" s="25">
        <f t="shared" si="2"/>
        <v>0</v>
      </c>
      <c r="J17" s="25">
        <f t="shared" si="3"/>
        <v>0</v>
      </c>
      <c r="K17" s="25">
        <f t="shared" si="1"/>
        <v>0</v>
      </c>
      <c r="L17" s="30"/>
    </row>
    <row r="18" spans="1:12" x14ac:dyDescent="0.25">
      <c r="A18" s="30"/>
      <c r="B18" s="7"/>
      <c r="C18" s="6"/>
      <c r="D18" s="18"/>
      <c r="E18" s="18"/>
      <c r="F18" s="18"/>
      <c r="G18" s="19"/>
      <c r="H18" s="26">
        <f t="shared" si="0"/>
        <v>0</v>
      </c>
      <c r="I18" s="25">
        <f t="shared" si="2"/>
        <v>0</v>
      </c>
      <c r="J18" s="25">
        <f t="shared" si="3"/>
        <v>0</v>
      </c>
      <c r="K18" s="25">
        <f t="shared" si="1"/>
        <v>0</v>
      </c>
      <c r="L18" s="30"/>
    </row>
    <row r="19" spans="1:12" x14ac:dyDescent="0.25">
      <c r="A19" s="30"/>
      <c r="B19" s="7"/>
      <c r="C19" s="6"/>
      <c r="D19" s="18"/>
      <c r="E19" s="18"/>
      <c r="F19" s="18"/>
      <c r="G19" s="19"/>
      <c r="H19" s="26">
        <f t="shared" si="0"/>
        <v>0</v>
      </c>
      <c r="I19" s="25">
        <f t="shared" si="2"/>
        <v>0</v>
      </c>
      <c r="J19" s="25">
        <f t="shared" si="3"/>
        <v>0</v>
      </c>
      <c r="K19" s="25">
        <f t="shared" si="1"/>
        <v>0</v>
      </c>
      <c r="L19" s="30"/>
    </row>
    <row r="20" spans="1:12" x14ac:dyDescent="0.25">
      <c r="A20" s="30"/>
      <c r="B20" s="7"/>
      <c r="C20" s="6"/>
      <c r="D20" s="18"/>
      <c r="E20" s="18"/>
      <c r="F20" s="18"/>
      <c r="G20" s="19"/>
      <c r="H20" s="26">
        <f t="shared" si="0"/>
        <v>0</v>
      </c>
      <c r="I20" s="25">
        <f t="shared" si="2"/>
        <v>0</v>
      </c>
      <c r="J20" s="25">
        <f t="shared" si="3"/>
        <v>0</v>
      </c>
      <c r="K20" s="25">
        <f t="shared" si="1"/>
        <v>0</v>
      </c>
      <c r="L20" s="30"/>
    </row>
    <row r="21" spans="1:12" x14ac:dyDescent="0.25">
      <c r="A21" s="30"/>
      <c r="B21" s="7"/>
      <c r="C21" s="6"/>
      <c r="D21" s="18"/>
      <c r="E21" s="18"/>
      <c r="F21" s="18"/>
      <c r="G21" s="19"/>
      <c r="H21" s="26">
        <f t="shared" si="0"/>
        <v>0</v>
      </c>
      <c r="I21" s="25">
        <f t="shared" si="2"/>
        <v>0</v>
      </c>
      <c r="J21" s="25">
        <f t="shared" si="3"/>
        <v>0</v>
      </c>
      <c r="K21" s="25">
        <f t="shared" si="1"/>
        <v>0</v>
      </c>
      <c r="L21" s="30"/>
    </row>
    <row r="22" spans="1:12" x14ac:dyDescent="0.25">
      <c r="A22" s="30"/>
      <c r="B22" s="7"/>
      <c r="C22" s="6"/>
      <c r="D22" s="18"/>
      <c r="E22" s="18"/>
      <c r="F22" s="18"/>
      <c r="G22" s="19"/>
      <c r="H22" s="26">
        <f t="shared" si="0"/>
        <v>0</v>
      </c>
      <c r="I22" s="25">
        <f t="shared" si="2"/>
        <v>0</v>
      </c>
      <c r="J22" s="25">
        <f t="shared" si="3"/>
        <v>0</v>
      </c>
      <c r="K22" s="25">
        <f t="shared" si="1"/>
        <v>0</v>
      </c>
      <c r="L22" s="30"/>
    </row>
    <row r="23" spans="1:12" x14ac:dyDescent="0.25">
      <c r="A23" s="30"/>
      <c r="B23" s="7"/>
      <c r="C23" s="6"/>
      <c r="D23" s="18"/>
      <c r="E23" s="18"/>
      <c r="F23" s="18"/>
      <c r="G23" s="19"/>
      <c r="H23" s="26">
        <f t="shared" si="0"/>
        <v>0</v>
      </c>
      <c r="I23" s="25">
        <f t="shared" si="2"/>
        <v>0</v>
      </c>
      <c r="J23" s="25">
        <f t="shared" si="3"/>
        <v>0</v>
      </c>
      <c r="K23" s="25">
        <f t="shared" si="1"/>
        <v>0</v>
      </c>
      <c r="L23" s="30"/>
    </row>
    <row r="24" spans="1:12" x14ac:dyDescent="0.25">
      <c r="A24" s="30"/>
      <c r="B24" s="7"/>
      <c r="C24" s="6"/>
      <c r="D24" s="18"/>
      <c r="E24" s="18"/>
      <c r="F24" s="18"/>
      <c r="G24" s="19"/>
      <c r="H24" s="26">
        <f t="shared" si="0"/>
        <v>0</v>
      </c>
      <c r="I24" s="25">
        <f t="shared" si="2"/>
        <v>0</v>
      </c>
      <c r="J24" s="25">
        <f t="shared" si="3"/>
        <v>0</v>
      </c>
      <c r="K24" s="25">
        <f t="shared" si="1"/>
        <v>0</v>
      </c>
      <c r="L24" s="30"/>
    </row>
    <row r="25" spans="1:12" x14ac:dyDescent="0.25">
      <c r="A25" s="30"/>
      <c r="B25" s="7"/>
      <c r="C25" s="6"/>
      <c r="D25" s="18"/>
      <c r="E25" s="18"/>
      <c r="F25" s="18"/>
      <c r="G25" s="19"/>
      <c r="H25" s="26">
        <f t="shared" si="0"/>
        <v>0</v>
      </c>
      <c r="I25" s="25">
        <f t="shared" si="2"/>
        <v>0</v>
      </c>
      <c r="J25" s="25">
        <f t="shared" si="3"/>
        <v>0</v>
      </c>
      <c r="K25" s="25">
        <f t="shared" si="1"/>
        <v>0</v>
      </c>
      <c r="L25" s="30"/>
    </row>
    <row r="26" spans="1:12" x14ac:dyDescent="0.25">
      <c r="A26" s="30"/>
      <c r="B26" s="7"/>
      <c r="C26" s="6"/>
      <c r="D26" s="18"/>
      <c r="E26" s="18"/>
      <c r="F26" s="18"/>
      <c r="G26" s="19"/>
      <c r="H26" s="26">
        <f t="shared" si="0"/>
        <v>0</v>
      </c>
      <c r="I26" s="25">
        <f t="shared" si="2"/>
        <v>0</v>
      </c>
      <c r="J26" s="25">
        <f t="shared" si="3"/>
        <v>0</v>
      </c>
      <c r="K26" s="25">
        <f t="shared" si="1"/>
        <v>0</v>
      </c>
      <c r="L26" s="30"/>
    </row>
    <row r="27" spans="1:12" x14ac:dyDescent="0.25">
      <c r="A27" s="30"/>
      <c r="B27" s="7"/>
      <c r="C27" s="6"/>
      <c r="D27" s="18"/>
      <c r="E27" s="18"/>
      <c r="F27" s="18"/>
      <c r="G27" s="19"/>
      <c r="H27" s="26">
        <f t="shared" si="0"/>
        <v>0</v>
      </c>
      <c r="I27" s="25">
        <f t="shared" si="2"/>
        <v>0</v>
      </c>
      <c r="J27" s="25">
        <f t="shared" si="3"/>
        <v>0</v>
      </c>
      <c r="K27" s="25">
        <f t="shared" si="1"/>
        <v>0</v>
      </c>
      <c r="L27" s="30"/>
    </row>
    <row r="28" spans="1:12" x14ac:dyDescent="0.25">
      <c r="A28" s="30"/>
      <c r="B28" s="7"/>
      <c r="C28" s="6"/>
      <c r="D28" s="18"/>
      <c r="E28" s="18"/>
      <c r="F28" s="18"/>
      <c r="G28" s="19"/>
      <c r="H28" s="26">
        <f t="shared" si="0"/>
        <v>0</v>
      </c>
      <c r="I28" s="25">
        <f t="shared" si="2"/>
        <v>0</v>
      </c>
      <c r="J28" s="25">
        <f t="shared" si="3"/>
        <v>0</v>
      </c>
      <c r="K28" s="25">
        <f t="shared" si="1"/>
        <v>0</v>
      </c>
      <c r="L28" s="30"/>
    </row>
    <row r="29" spans="1:12" x14ac:dyDescent="0.25">
      <c r="A29" s="30"/>
      <c r="B29" s="7"/>
      <c r="C29" s="6"/>
      <c r="D29" s="18"/>
      <c r="E29" s="18"/>
      <c r="F29" s="18"/>
      <c r="G29" s="19"/>
      <c r="H29" s="26">
        <f t="shared" si="0"/>
        <v>0</v>
      </c>
      <c r="I29" s="25">
        <f t="shared" si="2"/>
        <v>0</v>
      </c>
      <c r="J29" s="25">
        <f t="shared" si="3"/>
        <v>0</v>
      </c>
      <c r="K29" s="25">
        <f t="shared" si="1"/>
        <v>0</v>
      </c>
      <c r="L29" s="30"/>
    </row>
    <row r="30" spans="1:12" x14ac:dyDescent="0.25">
      <c r="A30" s="30"/>
      <c r="B30" s="7"/>
      <c r="C30" s="6"/>
      <c r="D30" s="18"/>
      <c r="E30" s="18"/>
      <c r="F30" s="18"/>
      <c r="G30" s="19"/>
      <c r="H30" s="26">
        <f t="shared" si="0"/>
        <v>0</v>
      </c>
      <c r="I30" s="25">
        <f t="shared" si="2"/>
        <v>0</v>
      </c>
      <c r="J30" s="25">
        <f t="shared" si="3"/>
        <v>0</v>
      </c>
      <c r="K30" s="25">
        <f t="shared" si="1"/>
        <v>0</v>
      </c>
      <c r="L30" s="30"/>
    </row>
    <row r="31" spans="1:12" x14ac:dyDescent="0.25">
      <c r="A31" s="30"/>
      <c r="B31" s="7"/>
      <c r="C31" s="6"/>
      <c r="D31" s="18"/>
      <c r="E31" s="18"/>
      <c r="F31" s="18"/>
      <c r="G31" s="19"/>
      <c r="H31" s="26">
        <f t="shared" si="0"/>
        <v>0</v>
      </c>
      <c r="I31" s="25">
        <f t="shared" si="2"/>
        <v>0</v>
      </c>
      <c r="J31" s="25">
        <f t="shared" si="3"/>
        <v>0</v>
      </c>
      <c r="K31" s="25">
        <f t="shared" si="1"/>
        <v>0</v>
      </c>
      <c r="L31" s="30"/>
    </row>
    <row r="32" spans="1:12" x14ac:dyDescent="0.25">
      <c r="A32" s="30"/>
      <c r="B32" s="7"/>
      <c r="C32" s="6"/>
      <c r="D32" s="18"/>
      <c r="E32" s="18"/>
      <c r="F32" s="18"/>
      <c r="G32" s="19"/>
      <c r="H32" s="26">
        <f t="shared" si="0"/>
        <v>0</v>
      </c>
      <c r="I32" s="25">
        <f t="shared" si="2"/>
        <v>0</v>
      </c>
      <c r="J32" s="25">
        <f t="shared" si="3"/>
        <v>0</v>
      </c>
      <c r="K32" s="25">
        <f t="shared" si="1"/>
        <v>0</v>
      </c>
      <c r="L32" s="30"/>
    </row>
    <row r="33" spans="1:12" x14ac:dyDescent="0.25">
      <c r="A33" s="30"/>
      <c r="B33" s="7"/>
      <c r="C33" s="6"/>
      <c r="D33" s="18"/>
      <c r="E33" s="18"/>
      <c r="F33" s="18"/>
      <c r="G33" s="19"/>
      <c r="H33" s="26">
        <f t="shared" si="0"/>
        <v>0</v>
      </c>
      <c r="I33" s="25">
        <f t="shared" si="2"/>
        <v>0</v>
      </c>
      <c r="J33" s="25">
        <f t="shared" si="3"/>
        <v>0</v>
      </c>
      <c r="K33" s="25">
        <f t="shared" si="1"/>
        <v>0</v>
      </c>
      <c r="L33" s="30"/>
    </row>
    <row r="34" spans="1:12" x14ac:dyDescent="0.25">
      <c r="A34" s="30"/>
      <c r="B34" s="7"/>
      <c r="C34" s="6"/>
      <c r="D34" s="18"/>
      <c r="E34" s="18"/>
      <c r="F34" s="18"/>
      <c r="G34" s="19"/>
      <c r="H34" s="26">
        <f t="shared" si="0"/>
        <v>0</v>
      </c>
      <c r="I34" s="25">
        <f t="shared" si="2"/>
        <v>0</v>
      </c>
      <c r="J34" s="25">
        <f t="shared" si="3"/>
        <v>0</v>
      </c>
      <c r="K34" s="25">
        <f t="shared" si="1"/>
        <v>0</v>
      </c>
      <c r="L34" s="30"/>
    </row>
    <row r="35" spans="1:12" ht="15.75" thickBot="1" x14ac:dyDescent="0.3">
      <c r="A35" s="30"/>
      <c r="B35" s="8"/>
      <c r="C35" s="9"/>
      <c r="D35" s="20"/>
      <c r="E35" s="20"/>
      <c r="F35" s="20"/>
      <c r="G35" s="21"/>
      <c r="H35" s="26">
        <f t="shared" si="0"/>
        <v>0</v>
      </c>
      <c r="I35" s="25">
        <f t="shared" si="2"/>
        <v>0</v>
      </c>
      <c r="J35" s="25">
        <f t="shared" si="3"/>
        <v>0</v>
      </c>
      <c r="K35" s="25">
        <f t="shared" si="1"/>
        <v>0</v>
      </c>
      <c r="L35" s="30"/>
    </row>
    <row r="36" spans="1:12" ht="15.75" hidden="1" customHeight="1" x14ac:dyDescent="0.25">
      <c r="A36" s="30"/>
      <c r="B36" s="28"/>
      <c r="C36" s="28"/>
      <c r="D36" s="28" t="s">
        <v>44</v>
      </c>
      <c r="E36" s="28"/>
      <c r="F36" s="28"/>
      <c r="G36" s="28"/>
      <c r="H36" s="29">
        <f>SUM(H6:H35)</f>
        <v>0</v>
      </c>
      <c r="I36" s="25">
        <f>SUM(I7:I35)</f>
        <v>0</v>
      </c>
      <c r="J36" s="25">
        <f>SUM(J6:J35)</f>
        <v>0</v>
      </c>
      <c r="K36" s="25">
        <f>SUM(K6:K35)</f>
        <v>0</v>
      </c>
      <c r="L36" s="30"/>
    </row>
    <row r="37" spans="1:12" x14ac:dyDescent="0.25">
      <c r="A37" s="30"/>
      <c r="B37" s="31"/>
      <c r="C37" s="31"/>
      <c r="D37" s="31"/>
      <c r="E37" s="31"/>
      <c r="F37" s="31"/>
      <c r="G37" s="31"/>
      <c r="H37" s="30"/>
      <c r="I37" s="30"/>
      <c r="J37" s="30"/>
      <c r="K37" s="30"/>
      <c r="L37" s="30"/>
    </row>
  </sheetData>
  <sheetProtection sheet="1" selectLockedCells="1"/>
  <mergeCells count="3">
    <mergeCell ref="B2:G2"/>
    <mergeCell ref="C4:G4"/>
    <mergeCell ref="B3:G3"/>
  </mergeCells>
  <dataValidations xWindow="668" yWindow="851" count="1">
    <dataValidation type="list" allowBlank="1" showInputMessage="1" showErrorMessage="1" prompt="Select from list" sqref="D6:E35" xr:uid="{3EDA6C9F-5B70-4B71-8ECC-8F1A349F4B38}">
      <formula1>"Yes,No"</formula1>
    </dataValidation>
  </dataValidations>
  <pageMargins left="0.7" right="0.7" top="0.75" bottom="0.75" header="0.3" footer="0.3"/>
  <pageSetup orientation="portrait" r:id="rId1"/>
  <headerFooter>
    <oddFooter>&amp;C&amp;1#&amp;"Calibri"&amp;10&amp;K000000Consumer Sensitive (Confidential)</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38F5D-9B99-40F9-ACFD-757BC9BBCBE1}">
  <sheetPr>
    <tabColor rgb="FF92D050"/>
  </sheetPr>
  <dimension ref="A1:K25"/>
  <sheetViews>
    <sheetView showGridLines="0" showRowColHeaders="0" workbookViewId="0">
      <selection activeCell="B4" sqref="B4"/>
    </sheetView>
  </sheetViews>
  <sheetFormatPr defaultColWidth="9.140625" defaultRowHeight="15" x14ac:dyDescent="0.25"/>
  <cols>
    <col min="1" max="1" width="2.5703125" style="12" customWidth="1"/>
    <col min="2" max="2" width="45.7109375" style="13" customWidth="1"/>
    <col min="3" max="3" width="38.140625" style="13" customWidth="1"/>
    <col min="4" max="4" width="24.140625" style="13" customWidth="1"/>
    <col min="5" max="5" width="30.7109375" style="13" bestFit="1" customWidth="1"/>
    <col min="6" max="6" width="27.28515625" style="12" customWidth="1"/>
    <col min="7" max="7" width="42.28515625" style="13" customWidth="1"/>
    <col min="8" max="8" width="9.140625" style="13" hidden="1" customWidth="1"/>
    <col min="9" max="9" width="8.5703125" style="13" hidden="1" customWidth="1"/>
    <col min="10" max="10" width="12.42578125" style="13" hidden="1" customWidth="1"/>
    <col min="11" max="11" width="2.85546875" style="12" customWidth="1"/>
    <col min="12" max="16384" width="9.140625" style="12"/>
  </cols>
  <sheetData>
    <row r="1" spans="1:11" ht="15.75" thickBot="1" x14ac:dyDescent="0.3">
      <c r="A1" s="40"/>
      <c r="B1" s="41"/>
      <c r="C1" s="41"/>
      <c r="D1" s="41"/>
      <c r="E1" s="41"/>
      <c r="F1" s="40"/>
      <c r="G1" s="41"/>
      <c r="H1" s="41"/>
      <c r="I1" s="41"/>
      <c r="J1" s="41"/>
      <c r="K1" s="40"/>
    </row>
    <row r="2" spans="1:11" ht="284.25" customHeight="1" thickBot="1" x14ac:dyDescent="0.3">
      <c r="A2" s="40"/>
      <c r="B2" s="137" t="s">
        <v>136</v>
      </c>
      <c r="C2" s="138"/>
      <c r="D2" s="138"/>
      <c r="E2" s="138"/>
      <c r="F2" s="138"/>
      <c r="G2" s="138"/>
      <c r="H2" s="177"/>
      <c r="I2" s="177"/>
      <c r="J2" s="177"/>
      <c r="K2" s="40"/>
    </row>
    <row r="3" spans="1:11" ht="60.75" thickBot="1" x14ac:dyDescent="0.3">
      <c r="A3" s="40"/>
      <c r="B3" s="49" t="s">
        <v>122</v>
      </c>
      <c r="C3" s="49" t="s">
        <v>117</v>
      </c>
      <c r="D3" s="49" t="s">
        <v>121</v>
      </c>
      <c r="E3" s="49" t="s">
        <v>119</v>
      </c>
      <c r="F3" s="49" t="s">
        <v>118</v>
      </c>
      <c r="G3" s="49" t="s">
        <v>120</v>
      </c>
      <c r="H3" s="178">
        <v>8851</v>
      </c>
      <c r="I3" s="178">
        <v>8831</v>
      </c>
      <c r="J3" s="178" t="s">
        <v>50</v>
      </c>
      <c r="K3" s="50"/>
    </row>
    <row r="4" spans="1:11" ht="15.75" thickTop="1" x14ac:dyDescent="0.25">
      <c r="A4" s="40"/>
      <c r="B4" s="14"/>
      <c r="C4" s="51"/>
      <c r="D4" s="51"/>
      <c r="E4" s="51"/>
      <c r="F4" s="52"/>
      <c r="G4" s="51"/>
      <c r="H4" s="201">
        <f>IF(C4="Avaya Voip",1,0)</f>
        <v>0</v>
      </c>
      <c r="I4" s="201">
        <f>IF(C4="Wired Conference Phone",1,0)</f>
        <v>0</v>
      </c>
      <c r="J4" s="201">
        <f>IF(E4="Yes",1,0)</f>
        <v>0</v>
      </c>
      <c r="K4" s="40"/>
    </row>
    <row r="5" spans="1:11" x14ac:dyDescent="0.25">
      <c r="A5" s="40"/>
      <c r="B5" s="6"/>
      <c r="C5" s="51"/>
      <c r="D5" s="51"/>
      <c r="E5" s="51"/>
      <c r="F5" s="37"/>
      <c r="G5" s="53"/>
      <c r="H5" s="201">
        <f t="shared" ref="H5:H24" si="0">IF(C5="Avaya Voip",1,0)</f>
        <v>0</v>
      </c>
      <c r="I5" s="201">
        <f t="shared" ref="I5:I24" si="1">IF(C5="Wired Conference Phone",1,0)</f>
        <v>0</v>
      </c>
      <c r="J5" s="201">
        <f t="shared" ref="J5:J24" si="2">IF(E5="Yes",1,0)</f>
        <v>0</v>
      </c>
      <c r="K5" s="40"/>
    </row>
    <row r="6" spans="1:11" x14ac:dyDescent="0.25">
      <c r="A6" s="40"/>
      <c r="B6" s="6"/>
      <c r="C6" s="51"/>
      <c r="D6" s="51"/>
      <c r="E6" s="51"/>
      <c r="F6" s="37"/>
      <c r="G6" s="53"/>
      <c r="H6" s="201">
        <f t="shared" si="0"/>
        <v>0</v>
      </c>
      <c r="I6" s="201">
        <f t="shared" si="1"/>
        <v>0</v>
      </c>
      <c r="J6" s="201">
        <f t="shared" si="2"/>
        <v>0</v>
      </c>
      <c r="K6" s="40"/>
    </row>
    <row r="7" spans="1:11" x14ac:dyDescent="0.25">
      <c r="A7" s="40"/>
      <c r="B7" s="6"/>
      <c r="C7" s="51"/>
      <c r="D7" s="51"/>
      <c r="E7" s="51"/>
      <c r="F7" s="37"/>
      <c r="G7" s="53"/>
      <c r="H7" s="201">
        <f t="shared" si="0"/>
        <v>0</v>
      </c>
      <c r="I7" s="201">
        <f t="shared" si="1"/>
        <v>0</v>
      </c>
      <c r="J7" s="201">
        <f t="shared" si="2"/>
        <v>0</v>
      </c>
      <c r="K7" s="40"/>
    </row>
    <row r="8" spans="1:11" ht="15.75" customHeight="1" x14ac:dyDescent="0.25">
      <c r="A8" s="40"/>
      <c r="B8" s="6"/>
      <c r="C8" s="51"/>
      <c r="D8" s="51"/>
      <c r="E8" s="51"/>
      <c r="F8" s="37"/>
      <c r="G8" s="53"/>
      <c r="H8" s="201">
        <f t="shared" si="0"/>
        <v>0</v>
      </c>
      <c r="I8" s="201">
        <f t="shared" si="1"/>
        <v>0</v>
      </c>
      <c r="J8" s="201">
        <f t="shared" si="2"/>
        <v>0</v>
      </c>
      <c r="K8" s="40"/>
    </row>
    <row r="9" spans="1:11" x14ac:dyDescent="0.25">
      <c r="A9" s="40"/>
      <c r="B9" s="6"/>
      <c r="C9" s="51"/>
      <c r="D9" s="51"/>
      <c r="E9" s="51"/>
      <c r="F9" s="37"/>
      <c r="G9" s="53"/>
      <c r="H9" s="201">
        <f t="shared" si="0"/>
        <v>0</v>
      </c>
      <c r="I9" s="201">
        <f t="shared" si="1"/>
        <v>0</v>
      </c>
      <c r="J9" s="201">
        <f t="shared" si="2"/>
        <v>0</v>
      </c>
      <c r="K9" s="40"/>
    </row>
    <row r="10" spans="1:11" x14ac:dyDescent="0.25">
      <c r="A10" s="40"/>
      <c r="B10" s="6"/>
      <c r="C10" s="51"/>
      <c r="D10" s="51"/>
      <c r="E10" s="51"/>
      <c r="F10" s="37"/>
      <c r="G10" s="53"/>
      <c r="H10" s="201">
        <f t="shared" si="0"/>
        <v>0</v>
      </c>
      <c r="I10" s="201">
        <f t="shared" si="1"/>
        <v>0</v>
      </c>
      <c r="J10" s="201">
        <f t="shared" si="2"/>
        <v>0</v>
      </c>
      <c r="K10" s="40"/>
    </row>
    <row r="11" spans="1:11" x14ac:dyDescent="0.25">
      <c r="A11" s="40"/>
      <c r="B11" s="6"/>
      <c r="C11" s="51"/>
      <c r="D11" s="51"/>
      <c r="E11" s="51"/>
      <c r="F11" s="37"/>
      <c r="G11" s="53"/>
      <c r="H11" s="201">
        <f t="shared" si="0"/>
        <v>0</v>
      </c>
      <c r="I11" s="201">
        <f t="shared" si="1"/>
        <v>0</v>
      </c>
      <c r="J11" s="201">
        <f t="shared" si="2"/>
        <v>0</v>
      </c>
      <c r="K11" s="40"/>
    </row>
    <row r="12" spans="1:11" x14ac:dyDescent="0.25">
      <c r="A12" s="40"/>
      <c r="B12" s="6"/>
      <c r="C12" s="51"/>
      <c r="D12" s="51"/>
      <c r="E12" s="51"/>
      <c r="F12" s="37"/>
      <c r="G12" s="53"/>
      <c r="H12" s="201">
        <f t="shared" si="0"/>
        <v>0</v>
      </c>
      <c r="I12" s="201">
        <f t="shared" si="1"/>
        <v>0</v>
      </c>
      <c r="J12" s="201">
        <f t="shared" si="2"/>
        <v>0</v>
      </c>
      <c r="K12" s="40"/>
    </row>
    <row r="13" spans="1:11" x14ac:dyDescent="0.25">
      <c r="A13" s="40"/>
      <c r="B13" s="6"/>
      <c r="C13" s="51"/>
      <c r="D13" s="51"/>
      <c r="E13" s="51"/>
      <c r="F13" s="37"/>
      <c r="G13" s="53"/>
      <c r="H13" s="201">
        <f t="shared" si="0"/>
        <v>0</v>
      </c>
      <c r="I13" s="201">
        <f t="shared" si="1"/>
        <v>0</v>
      </c>
      <c r="J13" s="201">
        <f t="shared" si="2"/>
        <v>0</v>
      </c>
      <c r="K13" s="40"/>
    </row>
    <row r="14" spans="1:11" x14ac:dyDescent="0.25">
      <c r="A14" s="40"/>
      <c r="B14" s="6"/>
      <c r="C14" s="51"/>
      <c r="D14" s="51"/>
      <c r="E14" s="51"/>
      <c r="F14" s="37"/>
      <c r="G14" s="53"/>
      <c r="H14" s="201">
        <f t="shared" si="0"/>
        <v>0</v>
      </c>
      <c r="I14" s="201">
        <f t="shared" si="1"/>
        <v>0</v>
      </c>
      <c r="J14" s="201">
        <f t="shared" si="2"/>
        <v>0</v>
      </c>
      <c r="K14" s="40"/>
    </row>
    <row r="15" spans="1:11" x14ac:dyDescent="0.25">
      <c r="A15" s="40"/>
      <c r="B15" s="6"/>
      <c r="C15" s="51"/>
      <c r="D15" s="51"/>
      <c r="E15" s="51"/>
      <c r="F15" s="109"/>
      <c r="G15" s="108"/>
      <c r="H15" s="201">
        <f t="shared" si="0"/>
        <v>0</v>
      </c>
      <c r="I15" s="201">
        <f t="shared" si="1"/>
        <v>0</v>
      </c>
      <c r="J15" s="201">
        <f t="shared" si="2"/>
        <v>0</v>
      </c>
      <c r="K15" s="40"/>
    </row>
    <row r="16" spans="1:11" x14ac:dyDescent="0.25">
      <c r="A16" s="40"/>
      <c r="B16" s="6"/>
      <c r="C16" s="51"/>
      <c r="D16" s="51"/>
      <c r="E16" s="51"/>
      <c r="F16" s="109"/>
      <c r="G16" s="108"/>
      <c r="H16" s="201">
        <f t="shared" si="0"/>
        <v>0</v>
      </c>
      <c r="I16" s="201">
        <f t="shared" si="1"/>
        <v>0</v>
      </c>
      <c r="J16" s="201">
        <f t="shared" si="2"/>
        <v>0</v>
      </c>
      <c r="K16" s="40"/>
    </row>
    <row r="17" spans="1:11" x14ac:dyDescent="0.25">
      <c r="A17" s="40"/>
      <c r="B17" s="6"/>
      <c r="C17" s="51"/>
      <c r="D17" s="51"/>
      <c r="E17" s="51"/>
      <c r="F17" s="109"/>
      <c r="G17" s="108"/>
      <c r="H17" s="201">
        <f t="shared" si="0"/>
        <v>0</v>
      </c>
      <c r="I17" s="201">
        <f t="shared" si="1"/>
        <v>0</v>
      </c>
      <c r="J17" s="201">
        <f t="shared" si="2"/>
        <v>0</v>
      </c>
      <c r="K17" s="40"/>
    </row>
    <row r="18" spans="1:11" x14ac:dyDescent="0.25">
      <c r="A18" s="40"/>
      <c r="B18" s="6"/>
      <c r="C18" s="51"/>
      <c r="D18" s="51"/>
      <c r="E18" s="51"/>
      <c r="F18" s="109"/>
      <c r="G18" s="108"/>
      <c r="H18" s="201">
        <f t="shared" si="0"/>
        <v>0</v>
      </c>
      <c r="I18" s="201">
        <f t="shared" si="1"/>
        <v>0</v>
      </c>
      <c r="J18" s="201">
        <f t="shared" si="2"/>
        <v>0</v>
      </c>
      <c r="K18" s="40"/>
    </row>
    <row r="19" spans="1:11" x14ac:dyDescent="0.25">
      <c r="A19" s="40"/>
      <c r="B19" s="6"/>
      <c r="C19" s="51"/>
      <c r="D19" s="51"/>
      <c r="E19" s="51"/>
      <c r="F19" s="37"/>
      <c r="G19" s="53"/>
      <c r="H19" s="201">
        <f t="shared" si="0"/>
        <v>0</v>
      </c>
      <c r="I19" s="201">
        <f t="shared" si="1"/>
        <v>0</v>
      </c>
      <c r="J19" s="201">
        <f t="shared" si="2"/>
        <v>0</v>
      </c>
      <c r="K19" s="40"/>
    </row>
    <row r="20" spans="1:11" x14ac:dyDescent="0.25">
      <c r="A20" s="40"/>
      <c r="B20" s="6"/>
      <c r="C20" s="51"/>
      <c r="D20" s="51"/>
      <c r="E20" s="51"/>
      <c r="F20" s="37"/>
      <c r="G20" s="53"/>
      <c r="H20" s="201">
        <f t="shared" si="0"/>
        <v>0</v>
      </c>
      <c r="I20" s="201">
        <f t="shared" si="1"/>
        <v>0</v>
      </c>
      <c r="J20" s="201">
        <f t="shared" si="2"/>
        <v>0</v>
      </c>
      <c r="K20" s="40"/>
    </row>
    <row r="21" spans="1:11" x14ac:dyDescent="0.25">
      <c r="A21" s="40"/>
      <c r="B21" s="6"/>
      <c r="C21" s="51"/>
      <c r="D21" s="51"/>
      <c r="E21" s="51"/>
      <c r="F21" s="37"/>
      <c r="G21" s="53"/>
      <c r="H21" s="201">
        <f t="shared" si="0"/>
        <v>0</v>
      </c>
      <c r="I21" s="201">
        <f t="shared" si="1"/>
        <v>0</v>
      </c>
      <c r="J21" s="201">
        <f t="shared" si="2"/>
        <v>0</v>
      </c>
      <c r="K21" s="40"/>
    </row>
    <row r="22" spans="1:11" x14ac:dyDescent="0.25">
      <c r="A22" s="40"/>
      <c r="B22" s="6"/>
      <c r="C22" s="51"/>
      <c r="D22" s="51"/>
      <c r="E22" s="51"/>
      <c r="F22" s="37"/>
      <c r="G22" s="53"/>
      <c r="H22" s="201">
        <f t="shared" si="0"/>
        <v>0</v>
      </c>
      <c r="I22" s="201">
        <f t="shared" si="1"/>
        <v>0</v>
      </c>
      <c r="J22" s="201">
        <f t="shared" si="2"/>
        <v>0</v>
      </c>
      <c r="K22" s="40"/>
    </row>
    <row r="23" spans="1:11" x14ac:dyDescent="0.25">
      <c r="A23" s="40"/>
      <c r="B23" s="6"/>
      <c r="C23" s="51"/>
      <c r="D23" s="51"/>
      <c r="E23" s="51"/>
      <c r="F23" s="37"/>
      <c r="G23" s="53"/>
      <c r="H23" s="201">
        <f t="shared" si="0"/>
        <v>0</v>
      </c>
      <c r="I23" s="201">
        <f t="shared" si="1"/>
        <v>0</v>
      </c>
      <c r="J23" s="201">
        <f t="shared" si="2"/>
        <v>0</v>
      </c>
      <c r="K23" s="40"/>
    </row>
    <row r="24" spans="1:11" x14ac:dyDescent="0.25">
      <c r="A24" s="40"/>
      <c r="B24" s="6"/>
      <c r="C24" s="51"/>
      <c r="D24" s="51"/>
      <c r="E24" s="51"/>
      <c r="F24" s="37"/>
      <c r="G24" s="53"/>
      <c r="H24" s="201">
        <f t="shared" si="0"/>
        <v>0</v>
      </c>
      <c r="I24" s="201">
        <f t="shared" si="1"/>
        <v>0</v>
      </c>
      <c r="J24" s="201">
        <f t="shared" si="2"/>
        <v>0</v>
      </c>
      <c r="K24" s="40"/>
    </row>
    <row r="25" spans="1:11" x14ac:dyDescent="0.25">
      <c r="A25" s="40"/>
      <c r="B25" s="41"/>
      <c r="C25" s="41">
        <f>SUM(C4:C24)</f>
        <v>0</v>
      </c>
      <c r="D25" s="41"/>
      <c r="E25" s="41">
        <f>SUM(E4:E24)</f>
        <v>0</v>
      </c>
      <c r="F25" s="40">
        <f>SUM(F4:F24)</f>
        <v>0</v>
      </c>
      <c r="G25" s="41"/>
      <c r="H25" s="179">
        <f>SUM(H4:H24)</f>
        <v>0</v>
      </c>
      <c r="I25" s="179">
        <f t="shared" ref="I25:J25" si="3">SUM(I4:I24)</f>
        <v>0</v>
      </c>
      <c r="J25" s="179">
        <f t="shared" si="3"/>
        <v>0</v>
      </c>
      <c r="K25" s="40"/>
    </row>
  </sheetData>
  <sheetProtection sheet="1" selectLockedCells="1"/>
  <mergeCells count="1">
    <mergeCell ref="B2:G2"/>
  </mergeCells>
  <dataValidations count="2">
    <dataValidation type="list" allowBlank="1" showInputMessage="1" showErrorMessage="1" prompt="Chose from list" sqref="E4:E24" xr:uid="{FF817851-3F33-465C-B036-1189D27A0830}">
      <formula1>"Yes,No"</formula1>
    </dataValidation>
    <dataValidation type="list" allowBlank="1" showInputMessage="1" showErrorMessage="1" prompt="Chose from list" sqref="C4:C24" xr:uid="{DA958785-3CAC-4546-AAFB-E3BDBFC74AE5}">
      <formula1>"Avaya VoIP,Wired Conference Phone,Cordless Conference Phone"</formula1>
    </dataValidation>
  </dataValidations>
  <pageMargins left="0.7" right="0.7" top="0.75" bottom="0.75" header="0.3" footer="0.3"/>
  <pageSetup orientation="portrait" r:id="rId1"/>
  <headerFooter>
    <oddFooter>&amp;C&amp;1#&amp;"Calibri"&amp;10&amp;K000000Consumer Sensitive (Confidential)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7B754-CB6B-4900-BB7F-EAFA1CA44DB0}">
  <sheetPr>
    <tabColor rgb="FF92D050"/>
  </sheetPr>
  <dimension ref="A1:H52"/>
  <sheetViews>
    <sheetView showGridLines="0" showRowColHeaders="0" topLeftCell="A3" zoomScale="80" zoomScaleNormal="80" workbookViewId="0">
      <selection activeCell="C16" sqref="C16:E16"/>
    </sheetView>
  </sheetViews>
  <sheetFormatPr defaultColWidth="9.140625" defaultRowHeight="15" x14ac:dyDescent="0.25"/>
  <cols>
    <col min="1" max="1" width="2.85546875" style="12" customWidth="1"/>
    <col min="2" max="2" width="76" style="13" customWidth="1"/>
    <col min="3" max="5" width="30.140625" style="12" customWidth="1"/>
    <col min="6" max="7" width="19.5703125" style="12" hidden="1" customWidth="1"/>
    <col min="8" max="8" width="2.5703125" style="12" customWidth="1"/>
    <col min="9" max="16384" width="9.140625" style="12"/>
  </cols>
  <sheetData>
    <row r="1" spans="1:8" x14ac:dyDescent="0.25">
      <c r="A1" s="40"/>
      <c r="B1" s="41"/>
      <c r="C1" s="40"/>
      <c r="D1" s="40"/>
      <c r="E1" s="40"/>
      <c r="F1" s="40"/>
      <c r="G1" s="40"/>
      <c r="H1" s="40"/>
    </row>
    <row r="2" spans="1:8" ht="291.75" customHeight="1" thickBot="1" x14ac:dyDescent="0.3">
      <c r="A2" s="40"/>
      <c r="B2" s="183" t="s">
        <v>137</v>
      </c>
      <c r="C2" s="184"/>
      <c r="D2" s="184"/>
      <c r="E2" s="184"/>
      <c r="F2" s="110"/>
      <c r="G2" s="110"/>
      <c r="H2" s="40"/>
    </row>
    <row r="3" spans="1:8" ht="18.75" customHeight="1" x14ac:dyDescent="0.25">
      <c r="A3" s="40"/>
      <c r="B3" s="186" t="s">
        <v>130</v>
      </c>
      <c r="C3" s="187"/>
      <c r="D3" s="187"/>
      <c r="E3" s="188"/>
      <c r="F3" s="111"/>
      <c r="G3" s="111"/>
      <c r="H3" s="40"/>
    </row>
    <row r="4" spans="1:8" ht="39" customHeight="1" x14ac:dyDescent="0.25">
      <c r="A4" s="40"/>
      <c r="B4" s="183" t="s">
        <v>131</v>
      </c>
      <c r="C4" s="184"/>
      <c r="D4" s="184"/>
      <c r="E4" s="189"/>
      <c r="F4" s="110"/>
      <c r="G4" s="110"/>
      <c r="H4" s="40"/>
    </row>
    <row r="5" spans="1:8" ht="19.5" customHeight="1" thickBot="1" x14ac:dyDescent="0.3">
      <c r="A5" s="40"/>
      <c r="B5" s="190" t="s">
        <v>129</v>
      </c>
      <c r="C5" s="185" t="s">
        <v>132</v>
      </c>
      <c r="D5" s="185" t="s">
        <v>38</v>
      </c>
      <c r="E5" s="191" t="s">
        <v>138</v>
      </c>
      <c r="F5" s="192"/>
      <c r="G5" s="192"/>
      <c r="H5" s="40"/>
    </row>
    <row r="6" spans="1:8" ht="21.75" customHeight="1" thickTop="1" x14ac:dyDescent="0.25">
      <c r="A6" s="40"/>
      <c r="B6" s="52"/>
      <c r="C6" s="52"/>
      <c r="D6" s="52"/>
      <c r="E6" s="52"/>
      <c r="F6" s="199">
        <f>IF(C6="Yes",1,0)</f>
        <v>0</v>
      </c>
      <c r="G6" s="199">
        <f>IF(D6="Yes",1,0)</f>
        <v>0</v>
      </c>
      <c r="H6" s="40"/>
    </row>
    <row r="7" spans="1:8" ht="21.75" customHeight="1" x14ac:dyDescent="0.25">
      <c r="A7" s="40"/>
      <c r="B7" s="109"/>
      <c r="C7" s="109"/>
      <c r="D7" s="109"/>
      <c r="E7" s="109"/>
      <c r="F7" s="199">
        <f t="shared" ref="F7:F11" si="0">IF(C7="Yes",1,0)</f>
        <v>0</v>
      </c>
      <c r="G7" s="199">
        <f t="shared" ref="G7:G11" si="1">IF(D7="Yes",1,0)</f>
        <v>0</v>
      </c>
      <c r="H7" s="40"/>
    </row>
    <row r="8" spans="1:8" ht="21.75" customHeight="1" x14ac:dyDescent="0.25">
      <c r="A8" s="40"/>
      <c r="B8" s="109"/>
      <c r="C8" s="109"/>
      <c r="D8" s="109"/>
      <c r="E8" s="109"/>
      <c r="F8" s="199">
        <f t="shared" si="0"/>
        <v>0</v>
      </c>
      <c r="G8" s="199">
        <f t="shared" si="1"/>
        <v>0</v>
      </c>
      <c r="H8" s="40"/>
    </row>
    <row r="9" spans="1:8" ht="21.75" customHeight="1" x14ac:dyDescent="0.25">
      <c r="A9" s="40"/>
      <c r="B9" s="109"/>
      <c r="C9" s="109"/>
      <c r="D9" s="109"/>
      <c r="E9" s="109"/>
      <c r="F9" s="199">
        <f t="shared" si="0"/>
        <v>0</v>
      </c>
      <c r="G9" s="199">
        <f t="shared" si="1"/>
        <v>0</v>
      </c>
      <c r="H9" s="40"/>
    </row>
    <row r="10" spans="1:8" ht="21.75" customHeight="1" x14ac:dyDescent="0.25">
      <c r="A10" s="40"/>
      <c r="B10" s="109"/>
      <c r="C10" s="109"/>
      <c r="D10" s="109"/>
      <c r="E10" s="109"/>
      <c r="F10" s="199">
        <f t="shared" si="0"/>
        <v>0</v>
      </c>
      <c r="G10" s="199">
        <f t="shared" si="1"/>
        <v>0</v>
      </c>
      <c r="H10" s="40"/>
    </row>
    <row r="11" spans="1:8" ht="21.75" customHeight="1" x14ac:dyDescent="0.25">
      <c r="A11" s="40"/>
      <c r="B11" s="109"/>
      <c r="C11" s="109"/>
      <c r="D11" s="109"/>
      <c r="E11" s="109"/>
      <c r="F11" s="199">
        <f t="shared" si="0"/>
        <v>0</v>
      </c>
      <c r="G11" s="199">
        <f t="shared" si="1"/>
        <v>0</v>
      </c>
      <c r="H11" s="40"/>
    </row>
    <row r="12" spans="1:8" ht="12" customHeight="1" thickBot="1" x14ac:dyDescent="0.45">
      <c r="A12" s="40"/>
      <c r="B12" s="47"/>
      <c r="C12" s="48"/>
      <c r="D12" s="112"/>
      <c r="E12" s="112"/>
      <c r="F12" s="193">
        <f>SUM(F6:F11)</f>
        <v>0</v>
      </c>
      <c r="G12" s="193">
        <f>SUM(G6:G11)</f>
        <v>0</v>
      </c>
      <c r="H12" s="40"/>
    </row>
    <row r="13" spans="1:8" ht="22.5" customHeight="1" x14ac:dyDescent="0.25">
      <c r="A13" s="40"/>
      <c r="B13" s="38" t="s">
        <v>133</v>
      </c>
      <c r="C13" s="194"/>
      <c r="D13" s="194"/>
      <c r="E13" s="194"/>
      <c r="F13" s="200"/>
      <c r="G13" s="200"/>
      <c r="H13" s="40"/>
    </row>
    <row r="14" spans="1:8" ht="18.75" x14ac:dyDescent="0.25">
      <c r="A14" s="40"/>
      <c r="B14" s="39" t="s">
        <v>10</v>
      </c>
      <c r="C14" s="195" t="s">
        <v>37</v>
      </c>
      <c r="D14" s="195"/>
      <c r="E14" s="195"/>
      <c r="F14" s="111"/>
      <c r="G14" s="111"/>
      <c r="H14" s="40"/>
    </row>
    <row r="15" spans="1:8" ht="45" x14ac:dyDescent="0.25">
      <c r="A15" s="40"/>
      <c r="B15" s="42" t="s">
        <v>54</v>
      </c>
      <c r="C15" s="159"/>
      <c r="D15" s="159"/>
      <c r="E15" s="159"/>
      <c r="F15" s="199"/>
      <c r="G15" s="199"/>
      <c r="H15" s="40"/>
    </row>
    <row r="16" spans="1:8" ht="30" x14ac:dyDescent="0.25">
      <c r="A16" s="40"/>
      <c r="B16" s="42" t="s">
        <v>53</v>
      </c>
      <c r="C16" s="159"/>
      <c r="D16" s="159"/>
      <c r="E16" s="159"/>
      <c r="F16" s="199"/>
      <c r="G16" s="199"/>
      <c r="H16" s="40"/>
    </row>
    <row r="17" spans="1:8" ht="30" x14ac:dyDescent="0.25">
      <c r="A17" s="40"/>
      <c r="B17" s="42" t="s">
        <v>126</v>
      </c>
      <c r="C17" s="196">
        <f>'3 - Conference Rooms'!I25</f>
        <v>0</v>
      </c>
      <c r="D17" s="196"/>
      <c r="E17" s="196"/>
      <c r="F17" s="199"/>
      <c r="G17" s="199"/>
      <c r="H17" s="40"/>
    </row>
    <row r="18" spans="1:8" ht="30" x14ac:dyDescent="0.25">
      <c r="A18" s="40"/>
      <c r="B18" s="42" t="s">
        <v>128</v>
      </c>
      <c r="C18" s="196">
        <f>C16-C17</f>
        <v>0</v>
      </c>
      <c r="D18" s="196"/>
      <c r="E18" s="196"/>
      <c r="F18" s="113"/>
      <c r="G18" s="113"/>
      <c r="H18" s="40"/>
    </row>
    <row r="19" spans="1:8" ht="45" x14ac:dyDescent="0.25">
      <c r="A19" s="40"/>
      <c r="B19" s="42" t="s">
        <v>111</v>
      </c>
      <c r="C19" s="197" t="str">
        <f>IF(C18=0,"NONE",IF(C18&lt;5,"VG204",IF(C18&gt;4,"VG310",0)))</f>
        <v>NONE</v>
      </c>
      <c r="D19" s="197"/>
      <c r="E19" s="197"/>
      <c r="F19" s="114"/>
      <c r="G19" s="114"/>
      <c r="H19" s="40"/>
    </row>
    <row r="20" spans="1:8" ht="25.5" customHeight="1" x14ac:dyDescent="0.25">
      <c r="A20" s="40"/>
      <c r="B20" s="42" t="s">
        <v>55</v>
      </c>
      <c r="C20" s="159"/>
      <c r="D20" s="159"/>
      <c r="E20" s="159"/>
      <c r="F20" s="199"/>
      <c r="G20" s="199"/>
      <c r="H20" s="40"/>
    </row>
    <row r="21" spans="1:8" ht="43.5" customHeight="1" x14ac:dyDescent="0.25">
      <c r="A21" s="40"/>
      <c r="B21" s="42" t="s">
        <v>127</v>
      </c>
      <c r="C21" s="198" t="s">
        <v>56</v>
      </c>
      <c r="D21" s="198"/>
      <c r="E21" s="198"/>
      <c r="F21" s="28"/>
      <c r="G21" s="28"/>
      <c r="H21" s="40"/>
    </row>
    <row r="22" spans="1:8" ht="45.75" thickBot="1" x14ac:dyDescent="0.3">
      <c r="A22" s="40"/>
      <c r="B22" s="43" t="s">
        <v>66</v>
      </c>
      <c r="C22" s="159"/>
      <c r="D22" s="159"/>
      <c r="E22" s="159"/>
      <c r="F22" s="25"/>
      <c r="G22" s="25"/>
      <c r="H22" s="40"/>
    </row>
    <row r="23" spans="1:8" x14ac:dyDescent="0.25">
      <c r="A23" s="40"/>
      <c r="B23" s="44"/>
      <c r="C23" s="40"/>
      <c r="D23" s="40"/>
      <c r="E23" s="40"/>
      <c r="F23" s="40"/>
      <c r="G23" s="40"/>
      <c r="H23" s="40"/>
    </row>
    <row r="24" spans="1:8" x14ac:dyDescent="0.25">
      <c r="B24" s="45"/>
    </row>
    <row r="25" spans="1:8" x14ac:dyDescent="0.25">
      <c r="B25" s="45"/>
    </row>
    <row r="26" spans="1:8" x14ac:dyDescent="0.25">
      <c r="B26" s="45"/>
    </row>
    <row r="27" spans="1:8" x14ac:dyDescent="0.25">
      <c r="B27" s="45"/>
    </row>
    <row r="28" spans="1:8" x14ac:dyDescent="0.25">
      <c r="B28" s="45"/>
    </row>
    <row r="29" spans="1:8" x14ac:dyDescent="0.25">
      <c r="B29" s="45"/>
    </row>
    <row r="30" spans="1:8" x14ac:dyDescent="0.25">
      <c r="B30" s="45"/>
    </row>
    <row r="31" spans="1:8" x14ac:dyDescent="0.25">
      <c r="B31" s="45"/>
    </row>
    <row r="32" spans="1:8" x14ac:dyDescent="0.25">
      <c r="B32" s="46"/>
    </row>
    <row r="33" spans="2:2" x14ac:dyDescent="0.25">
      <c r="B33" s="45"/>
    </row>
    <row r="34" spans="2:2" x14ac:dyDescent="0.25">
      <c r="B34" s="46"/>
    </row>
    <row r="35" spans="2:2" x14ac:dyDescent="0.25">
      <c r="B35" s="46"/>
    </row>
    <row r="36" spans="2:2" x14ac:dyDescent="0.25">
      <c r="B36" s="45"/>
    </row>
    <row r="37" spans="2:2" x14ac:dyDescent="0.25">
      <c r="B37" s="46"/>
    </row>
    <row r="38" spans="2:2" x14ac:dyDescent="0.25">
      <c r="B38" s="45"/>
    </row>
    <row r="39" spans="2:2" x14ac:dyDescent="0.25">
      <c r="B39" s="46"/>
    </row>
    <row r="40" spans="2:2" x14ac:dyDescent="0.25">
      <c r="B40" s="45"/>
    </row>
    <row r="50" spans="2:7" x14ac:dyDescent="0.25">
      <c r="B50" s="4"/>
      <c r="C50" s="5"/>
      <c r="D50" s="5"/>
      <c r="E50" s="5"/>
      <c r="F50" s="5"/>
      <c r="G50" s="5"/>
    </row>
    <row r="51" spans="2:7" x14ac:dyDescent="0.25">
      <c r="B51" s="4" t="s">
        <v>34</v>
      </c>
      <c r="C51" s="5" t="s">
        <v>24</v>
      </c>
      <c r="D51" s="5"/>
      <c r="E51" s="5"/>
      <c r="F51" s="5"/>
      <c r="G51" s="5"/>
    </row>
    <row r="52" spans="2:7" x14ac:dyDescent="0.25">
      <c r="B52" s="4"/>
      <c r="C52" s="5">
        <f>IF(C16=0,0,IF(C16&lt;5,1,0))</f>
        <v>0</v>
      </c>
      <c r="D52" s="5"/>
      <c r="E52" s="5"/>
      <c r="F52" s="5"/>
      <c r="G52" s="5"/>
    </row>
  </sheetData>
  <sheetProtection sheet="1" selectLockedCells="1"/>
  <mergeCells count="13">
    <mergeCell ref="C18:E18"/>
    <mergeCell ref="C19:E19"/>
    <mergeCell ref="C20:E20"/>
    <mergeCell ref="C21:E21"/>
    <mergeCell ref="C22:E22"/>
    <mergeCell ref="C13:E13"/>
    <mergeCell ref="C14:E14"/>
    <mergeCell ref="C15:E15"/>
    <mergeCell ref="C16:E16"/>
    <mergeCell ref="C17:E17"/>
    <mergeCell ref="B2:E2"/>
    <mergeCell ref="B4:E4"/>
    <mergeCell ref="B3:E3"/>
  </mergeCells>
  <dataValidations count="1">
    <dataValidation type="list" allowBlank="1" showInputMessage="1" showErrorMessage="1" prompt="Select from list" sqref="C6:D11" xr:uid="{E8558FD0-35AF-4C7D-A9B3-161823A7AFD9}">
      <formula1>"Yes,No"</formula1>
    </dataValidation>
  </dataValidations>
  <pageMargins left="0.7" right="0.7" top="0.75" bottom="0.75" header="0.3" footer="0.3"/>
  <pageSetup orientation="portrait" r:id="rId1"/>
  <headerFooter>
    <oddFooter>&amp;C&amp;1#&amp;"Calibri"&amp;10&amp;K000000Consumer Sensitive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9D9D6-F9DB-40B9-B6F2-B3D6525AE244}">
  <sheetPr>
    <tabColor rgb="FF92D050"/>
  </sheetPr>
  <dimension ref="A1:O31"/>
  <sheetViews>
    <sheetView showGridLines="0" showRowColHeaders="0" workbookViewId="0">
      <selection activeCell="B7" sqref="B7:D7"/>
    </sheetView>
  </sheetViews>
  <sheetFormatPr defaultColWidth="9.140625" defaultRowHeight="15" x14ac:dyDescent="0.25"/>
  <cols>
    <col min="1" max="1" width="2.5703125" style="12" customWidth="1"/>
    <col min="2" max="5" width="9.140625" style="12"/>
    <col min="6" max="6" width="9.5703125" style="12" customWidth="1"/>
    <col min="7" max="7" width="9.140625" style="12"/>
    <col min="8" max="8" width="9.85546875" style="12" customWidth="1"/>
    <col min="9" max="14" width="9.140625" style="12"/>
    <col min="15" max="15" width="2.7109375" style="12" customWidth="1"/>
    <col min="16" max="16384" width="9.140625" style="12"/>
  </cols>
  <sheetData>
    <row r="1" spans="1:15" ht="15.75" thickBot="1" x14ac:dyDescent="0.3">
      <c r="A1" s="40"/>
      <c r="B1" s="40"/>
      <c r="C1" s="40"/>
      <c r="D1" s="40"/>
      <c r="E1" s="40"/>
      <c r="F1" s="40"/>
      <c r="G1" s="40"/>
      <c r="H1" s="40"/>
      <c r="I1" s="40"/>
      <c r="J1" s="40"/>
      <c r="K1" s="40"/>
      <c r="L1" s="40"/>
      <c r="M1" s="40"/>
      <c r="N1" s="40"/>
      <c r="O1" s="40"/>
    </row>
    <row r="2" spans="1:15" ht="15.75" thickBot="1" x14ac:dyDescent="0.3">
      <c r="A2" s="40"/>
      <c r="B2" s="54" t="s">
        <v>57</v>
      </c>
      <c r="C2" s="55"/>
      <c r="D2" s="55"/>
      <c r="E2" s="55"/>
      <c r="F2" s="55"/>
      <c r="G2" s="55"/>
      <c r="H2" s="55"/>
      <c r="I2" s="56">
        <f>'4 - Telecom Rooms'!C16</f>
        <v>0</v>
      </c>
      <c r="J2" s="55" t="s">
        <v>58</v>
      </c>
      <c r="K2" s="55"/>
      <c r="L2" s="55"/>
      <c r="M2" s="55"/>
      <c r="N2" s="57"/>
      <c r="O2" s="40"/>
    </row>
    <row r="3" spans="1:15" ht="15.75" thickBot="1" x14ac:dyDescent="0.3">
      <c r="A3" s="40"/>
      <c r="B3" s="58" t="s">
        <v>59</v>
      </c>
      <c r="C3" s="59"/>
      <c r="D3" s="59"/>
      <c r="E3" s="59"/>
      <c r="F3" s="59"/>
      <c r="G3" s="60">
        <f>'4 - Telecom Rooms'!C17</f>
        <v>0</v>
      </c>
      <c r="H3" s="59" t="s">
        <v>60</v>
      </c>
      <c r="I3" s="59"/>
      <c r="J3" s="59"/>
      <c r="K3" s="59"/>
      <c r="L3" s="59"/>
      <c r="M3" s="59"/>
      <c r="N3" s="61"/>
      <c r="O3" s="40"/>
    </row>
    <row r="4" spans="1:15" ht="15.75" thickBot="1" x14ac:dyDescent="0.3">
      <c r="A4" s="40"/>
      <c r="B4" s="58" t="s">
        <v>61</v>
      </c>
      <c r="C4" s="59"/>
      <c r="D4" s="59"/>
      <c r="E4" s="59"/>
      <c r="F4" s="59"/>
      <c r="G4" s="62">
        <f>'4 - Telecom Rooms'!C18</f>
        <v>0</v>
      </c>
      <c r="H4" s="59" t="s">
        <v>65</v>
      </c>
      <c r="I4" s="59"/>
      <c r="J4" s="59"/>
      <c r="K4" s="59"/>
      <c r="L4" s="59"/>
      <c r="M4" s="59"/>
      <c r="N4" s="61"/>
      <c r="O4" s="40"/>
    </row>
    <row r="5" spans="1:15" ht="65.25" customHeight="1" thickBot="1" x14ac:dyDescent="0.3">
      <c r="A5" s="40"/>
      <c r="B5" s="150" t="s">
        <v>123</v>
      </c>
      <c r="C5" s="151"/>
      <c r="D5" s="151"/>
      <c r="E5" s="151"/>
      <c r="F5" s="151"/>
      <c r="G5" s="151"/>
      <c r="H5" s="151"/>
      <c r="I5" s="151"/>
      <c r="J5" s="151"/>
      <c r="K5" s="151"/>
      <c r="L5" s="151"/>
      <c r="M5" s="151"/>
      <c r="N5" s="152"/>
      <c r="O5" s="40"/>
    </row>
    <row r="6" spans="1:15" ht="15.75" thickBot="1" x14ac:dyDescent="0.3">
      <c r="A6" s="40"/>
      <c r="B6" s="149" t="s">
        <v>62</v>
      </c>
      <c r="C6" s="147"/>
      <c r="D6" s="147"/>
      <c r="E6" s="147" t="s">
        <v>63</v>
      </c>
      <c r="F6" s="147"/>
      <c r="G6" s="147" t="s">
        <v>64</v>
      </c>
      <c r="H6" s="147"/>
      <c r="I6" s="147"/>
      <c r="J6" s="147" t="s">
        <v>39</v>
      </c>
      <c r="K6" s="147"/>
      <c r="L6" s="147"/>
      <c r="M6" s="147"/>
      <c r="N6" s="148"/>
      <c r="O6" s="40"/>
    </row>
    <row r="7" spans="1:15" ht="15" customHeight="1" thickTop="1" x14ac:dyDescent="0.25">
      <c r="A7" s="40"/>
      <c r="B7" s="153"/>
      <c r="C7" s="154"/>
      <c r="D7" s="154"/>
      <c r="E7" s="155"/>
      <c r="F7" s="156"/>
      <c r="G7" s="154"/>
      <c r="H7" s="154"/>
      <c r="I7" s="154"/>
      <c r="J7" s="154"/>
      <c r="K7" s="154"/>
      <c r="L7" s="154"/>
      <c r="M7" s="154"/>
      <c r="N7" s="157"/>
      <c r="O7" s="40"/>
    </row>
    <row r="8" spans="1:15" x14ac:dyDescent="0.25">
      <c r="A8" s="40"/>
      <c r="B8" s="141"/>
      <c r="C8" s="142"/>
      <c r="D8" s="142"/>
      <c r="E8" s="145"/>
      <c r="F8" s="146"/>
      <c r="G8" s="142"/>
      <c r="H8" s="142"/>
      <c r="I8" s="142"/>
      <c r="J8" s="142"/>
      <c r="K8" s="142"/>
      <c r="L8" s="142"/>
      <c r="M8" s="142"/>
      <c r="N8" s="144"/>
      <c r="O8" s="40"/>
    </row>
    <row r="9" spans="1:15" x14ac:dyDescent="0.25">
      <c r="A9" s="40"/>
      <c r="B9" s="141"/>
      <c r="C9" s="142"/>
      <c r="D9" s="142"/>
      <c r="E9" s="143"/>
      <c r="F9" s="143"/>
      <c r="G9" s="142"/>
      <c r="H9" s="142"/>
      <c r="I9" s="142"/>
      <c r="J9" s="142"/>
      <c r="K9" s="142"/>
      <c r="L9" s="142"/>
      <c r="M9" s="142"/>
      <c r="N9" s="144"/>
      <c r="O9" s="40"/>
    </row>
    <row r="10" spans="1:15" x14ac:dyDescent="0.25">
      <c r="A10" s="40"/>
      <c r="B10" s="141"/>
      <c r="C10" s="142"/>
      <c r="D10" s="142"/>
      <c r="E10" s="143"/>
      <c r="F10" s="143"/>
      <c r="G10" s="142"/>
      <c r="H10" s="142"/>
      <c r="I10" s="142"/>
      <c r="J10" s="142"/>
      <c r="K10" s="142"/>
      <c r="L10" s="142"/>
      <c r="M10" s="142"/>
      <c r="N10" s="144"/>
      <c r="O10" s="40"/>
    </row>
    <row r="11" spans="1:15" x14ac:dyDescent="0.25">
      <c r="A11" s="40"/>
      <c r="B11" s="141"/>
      <c r="C11" s="142"/>
      <c r="D11" s="142"/>
      <c r="E11" s="143"/>
      <c r="F11" s="143"/>
      <c r="G11" s="142"/>
      <c r="H11" s="142"/>
      <c r="I11" s="142"/>
      <c r="J11" s="142"/>
      <c r="K11" s="142"/>
      <c r="L11" s="142"/>
      <c r="M11" s="142"/>
      <c r="N11" s="144"/>
      <c r="O11" s="40"/>
    </row>
    <row r="12" spans="1:15" x14ac:dyDescent="0.25">
      <c r="A12" s="40"/>
      <c r="B12" s="141"/>
      <c r="C12" s="142"/>
      <c r="D12" s="142"/>
      <c r="E12" s="143"/>
      <c r="F12" s="143"/>
      <c r="G12" s="142"/>
      <c r="H12" s="142"/>
      <c r="I12" s="142"/>
      <c r="J12" s="142"/>
      <c r="K12" s="142"/>
      <c r="L12" s="142"/>
      <c r="M12" s="142"/>
      <c r="N12" s="144"/>
      <c r="O12" s="40"/>
    </row>
    <row r="13" spans="1:15" x14ac:dyDescent="0.25">
      <c r="A13" s="40"/>
      <c r="B13" s="141"/>
      <c r="C13" s="142"/>
      <c r="D13" s="142"/>
      <c r="E13" s="143"/>
      <c r="F13" s="143"/>
      <c r="G13" s="142"/>
      <c r="H13" s="142"/>
      <c r="I13" s="142"/>
      <c r="J13" s="142"/>
      <c r="K13" s="142"/>
      <c r="L13" s="142"/>
      <c r="M13" s="142"/>
      <c r="N13" s="144"/>
      <c r="O13" s="40"/>
    </row>
    <row r="14" spans="1:15" x14ac:dyDescent="0.25">
      <c r="A14" s="40"/>
      <c r="B14" s="141"/>
      <c r="C14" s="142"/>
      <c r="D14" s="142"/>
      <c r="E14" s="143"/>
      <c r="F14" s="143"/>
      <c r="G14" s="142"/>
      <c r="H14" s="142"/>
      <c r="I14" s="142"/>
      <c r="J14" s="142"/>
      <c r="K14" s="142"/>
      <c r="L14" s="142"/>
      <c r="M14" s="142"/>
      <c r="N14" s="144"/>
      <c r="O14" s="40"/>
    </row>
    <row r="15" spans="1:15" x14ac:dyDescent="0.25">
      <c r="A15" s="40"/>
      <c r="B15" s="141"/>
      <c r="C15" s="142"/>
      <c r="D15" s="142"/>
      <c r="E15" s="143"/>
      <c r="F15" s="143"/>
      <c r="G15" s="142"/>
      <c r="H15" s="142"/>
      <c r="I15" s="142"/>
      <c r="J15" s="142"/>
      <c r="K15" s="142"/>
      <c r="L15" s="142"/>
      <c r="M15" s="142"/>
      <c r="N15" s="144"/>
      <c r="O15" s="40"/>
    </row>
    <row r="16" spans="1:15" x14ac:dyDescent="0.25">
      <c r="A16" s="40"/>
      <c r="B16" s="141"/>
      <c r="C16" s="142"/>
      <c r="D16" s="142"/>
      <c r="E16" s="143"/>
      <c r="F16" s="143"/>
      <c r="G16" s="142"/>
      <c r="H16" s="142"/>
      <c r="I16" s="142"/>
      <c r="J16" s="142"/>
      <c r="K16" s="142"/>
      <c r="L16" s="142"/>
      <c r="M16" s="142"/>
      <c r="N16" s="144"/>
      <c r="O16" s="40"/>
    </row>
    <row r="17" spans="1:15" x14ac:dyDescent="0.25">
      <c r="A17" s="40"/>
      <c r="B17" s="141"/>
      <c r="C17" s="142"/>
      <c r="D17" s="142"/>
      <c r="E17" s="143"/>
      <c r="F17" s="143"/>
      <c r="G17" s="142"/>
      <c r="H17" s="142"/>
      <c r="I17" s="142"/>
      <c r="J17" s="142"/>
      <c r="K17" s="142"/>
      <c r="L17" s="142"/>
      <c r="M17" s="142"/>
      <c r="N17" s="144"/>
      <c r="O17" s="40"/>
    </row>
    <row r="18" spans="1:15" x14ac:dyDescent="0.25">
      <c r="A18" s="40"/>
      <c r="B18" s="141"/>
      <c r="C18" s="142"/>
      <c r="D18" s="142"/>
      <c r="E18" s="143"/>
      <c r="F18" s="143"/>
      <c r="G18" s="142"/>
      <c r="H18" s="142"/>
      <c r="I18" s="142"/>
      <c r="J18" s="142"/>
      <c r="K18" s="142"/>
      <c r="L18" s="142"/>
      <c r="M18" s="142"/>
      <c r="N18" s="144"/>
      <c r="O18" s="40"/>
    </row>
    <row r="19" spans="1:15" x14ac:dyDescent="0.25">
      <c r="A19" s="40"/>
      <c r="B19" s="141"/>
      <c r="C19" s="142"/>
      <c r="D19" s="142"/>
      <c r="E19" s="143"/>
      <c r="F19" s="143"/>
      <c r="G19" s="142"/>
      <c r="H19" s="142"/>
      <c r="I19" s="142"/>
      <c r="J19" s="142"/>
      <c r="K19" s="142"/>
      <c r="L19" s="142"/>
      <c r="M19" s="142"/>
      <c r="N19" s="144"/>
      <c r="O19" s="40"/>
    </row>
    <row r="20" spans="1:15" x14ac:dyDescent="0.25">
      <c r="A20" s="40"/>
      <c r="B20" s="141"/>
      <c r="C20" s="142"/>
      <c r="D20" s="142"/>
      <c r="E20" s="143"/>
      <c r="F20" s="143"/>
      <c r="G20" s="142"/>
      <c r="H20" s="142"/>
      <c r="I20" s="142"/>
      <c r="J20" s="142"/>
      <c r="K20" s="142"/>
      <c r="L20" s="142"/>
      <c r="M20" s="142"/>
      <c r="N20" s="144"/>
      <c r="O20" s="40"/>
    </row>
    <row r="21" spans="1:15" x14ac:dyDescent="0.25">
      <c r="A21" s="40"/>
      <c r="B21" s="141"/>
      <c r="C21" s="142"/>
      <c r="D21" s="142"/>
      <c r="E21" s="143"/>
      <c r="F21" s="143"/>
      <c r="G21" s="142"/>
      <c r="H21" s="142"/>
      <c r="I21" s="142"/>
      <c r="J21" s="142"/>
      <c r="K21" s="142"/>
      <c r="L21" s="142"/>
      <c r="M21" s="142"/>
      <c r="N21" s="144"/>
      <c r="O21" s="40"/>
    </row>
    <row r="22" spans="1:15" x14ac:dyDescent="0.25">
      <c r="A22" s="40"/>
      <c r="B22" s="141"/>
      <c r="C22" s="142"/>
      <c r="D22" s="142"/>
      <c r="E22" s="143"/>
      <c r="F22" s="143"/>
      <c r="G22" s="142"/>
      <c r="H22" s="142"/>
      <c r="I22" s="142"/>
      <c r="J22" s="142"/>
      <c r="K22" s="142"/>
      <c r="L22" s="142"/>
      <c r="M22" s="142"/>
      <c r="N22" s="144"/>
      <c r="O22" s="40"/>
    </row>
    <row r="23" spans="1:15" x14ac:dyDescent="0.25">
      <c r="A23" s="40"/>
      <c r="B23" s="141"/>
      <c r="C23" s="142"/>
      <c r="D23" s="142"/>
      <c r="E23" s="143"/>
      <c r="F23" s="143"/>
      <c r="G23" s="142"/>
      <c r="H23" s="142"/>
      <c r="I23" s="142"/>
      <c r="J23" s="142"/>
      <c r="K23" s="142"/>
      <c r="L23" s="142"/>
      <c r="M23" s="142"/>
      <c r="N23" s="144"/>
      <c r="O23" s="40"/>
    </row>
    <row r="24" spans="1:15" x14ac:dyDescent="0.25">
      <c r="A24" s="40"/>
      <c r="B24" s="141"/>
      <c r="C24" s="142"/>
      <c r="D24" s="142"/>
      <c r="E24" s="143"/>
      <c r="F24" s="143"/>
      <c r="G24" s="142"/>
      <c r="H24" s="142"/>
      <c r="I24" s="142"/>
      <c r="J24" s="142"/>
      <c r="K24" s="142"/>
      <c r="L24" s="142"/>
      <c r="M24" s="142"/>
      <c r="N24" s="144"/>
      <c r="O24" s="40"/>
    </row>
    <row r="25" spans="1:15" x14ac:dyDescent="0.25">
      <c r="A25" s="40"/>
      <c r="B25" s="141"/>
      <c r="C25" s="142"/>
      <c r="D25" s="142"/>
      <c r="E25" s="143"/>
      <c r="F25" s="143"/>
      <c r="G25" s="142"/>
      <c r="H25" s="142"/>
      <c r="I25" s="142"/>
      <c r="J25" s="142"/>
      <c r="K25" s="142"/>
      <c r="L25" s="142"/>
      <c r="M25" s="142"/>
      <c r="N25" s="144"/>
      <c r="O25" s="40"/>
    </row>
    <row r="26" spans="1:15" x14ac:dyDescent="0.25">
      <c r="A26" s="40"/>
      <c r="B26" s="141"/>
      <c r="C26" s="142"/>
      <c r="D26" s="142"/>
      <c r="E26" s="143"/>
      <c r="F26" s="143"/>
      <c r="G26" s="142"/>
      <c r="H26" s="142"/>
      <c r="I26" s="142"/>
      <c r="J26" s="142"/>
      <c r="K26" s="142"/>
      <c r="L26" s="142"/>
      <c r="M26" s="142"/>
      <c r="N26" s="144"/>
      <c r="O26" s="40"/>
    </row>
    <row r="27" spans="1:15" x14ac:dyDescent="0.25">
      <c r="A27" s="40"/>
      <c r="B27" s="141"/>
      <c r="C27" s="142"/>
      <c r="D27" s="142"/>
      <c r="E27" s="143"/>
      <c r="F27" s="143"/>
      <c r="G27" s="142"/>
      <c r="H27" s="142"/>
      <c r="I27" s="142"/>
      <c r="J27" s="142"/>
      <c r="K27" s="142"/>
      <c r="L27" s="142"/>
      <c r="M27" s="142"/>
      <c r="N27" s="144"/>
      <c r="O27" s="40"/>
    </row>
    <row r="28" spans="1:15" x14ac:dyDescent="0.25">
      <c r="A28" s="40"/>
      <c r="B28" s="141"/>
      <c r="C28" s="142"/>
      <c r="D28" s="142"/>
      <c r="E28" s="143"/>
      <c r="F28" s="143"/>
      <c r="G28" s="142"/>
      <c r="H28" s="142"/>
      <c r="I28" s="142"/>
      <c r="J28" s="142"/>
      <c r="K28" s="142"/>
      <c r="L28" s="142"/>
      <c r="M28" s="142"/>
      <c r="N28" s="144"/>
      <c r="O28" s="40"/>
    </row>
    <row r="29" spans="1:15" x14ac:dyDescent="0.25">
      <c r="A29" s="40"/>
      <c r="B29" s="141"/>
      <c r="C29" s="142"/>
      <c r="D29" s="142"/>
      <c r="E29" s="143"/>
      <c r="F29" s="143"/>
      <c r="G29" s="142"/>
      <c r="H29" s="142"/>
      <c r="I29" s="142"/>
      <c r="J29" s="142"/>
      <c r="K29" s="142"/>
      <c r="L29" s="142"/>
      <c r="M29" s="142"/>
      <c r="N29" s="144"/>
      <c r="O29" s="40"/>
    </row>
    <row r="30" spans="1:15" ht="15.75" thickBot="1" x14ac:dyDescent="0.3">
      <c r="A30" s="40"/>
      <c r="B30" s="139"/>
      <c r="C30" s="135"/>
      <c r="D30" s="135"/>
      <c r="E30" s="140"/>
      <c r="F30" s="140"/>
      <c r="G30" s="135"/>
      <c r="H30" s="135"/>
      <c r="I30" s="135"/>
      <c r="J30" s="135"/>
      <c r="K30" s="135"/>
      <c r="L30" s="135"/>
      <c r="M30" s="135"/>
      <c r="N30" s="136"/>
      <c r="O30" s="40"/>
    </row>
    <row r="31" spans="1:15" x14ac:dyDescent="0.25">
      <c r="A31" s="40"/>
      <c r="B31" s="40"/>
      <c r="C31" s="40"/>
      <c r="D31" s="40"/>
      <c r="E31" s="40"/>
      <c r="F31" s="40"/>
      <c r="G31" s="40"/>
      <c r="H31" s="40"/>
      <c r="I31" s="40"/>
      <c r="J31" s="40"/>
      <c r="K31" s="40"/>
      <c r="L31" s="40"/>
      <c r="M31" s="40"/>
      <c r="N31" s="40"/>
      <c r="O31" s="40"/>
    </row>
  </sheetData>
  <sheetProtection sheet="1" selectLockedCells="1"/>
  <mergeCells count="101">
    <mergeCell ref="J6:N6"/>
    <mergeCell ref="G6:I6"/>
    <mergeCell ref="E6:F6"/>
    <mergeCell ref="B6:D6"/>
    <mergeCell ref="B5:N5"/>
    <mergeCell ref="B7:D7"/>
    <mergeCell ref="E7:F7"/>
    <mergeCell ref="G7:I7"/>
    <mergeCell ref="J7:N7"/>
    <mergeCell ref="B10:D10"/>
    <mergeCell ref="E10:F10"/>
    <mergeCell ref="G10:I10"/>
    <mergeCell ref="J10:N10"/>
    <mergeCell ref="B11:D11"/>
    <mergeCell ref="E11:F11"/>
    <mergeCell ref="G11:I11"/>
    <mergeCell ref="J11:N11"/>
    <mergeCell ref="B8:D8"/>
    <mergeCell ref="E8:F8"/>
    <mergeCell ref="G8:I8"/>
    <mergeCell ref="J8:N8"/>
    <mergeCell ref="B9:D9"/>
    <mergeCell ref="E9:F9"/>
    <mergeCell ref="G9:I9"/>
    <mergeCell ref="J9:N9"/>
    <mergeCell ref="B14:D14"/>
    <mergeCell ref="E14:F14"/>
    <mergeCell ref="G14:I14"/>
    <mergeCell ref="J14:N14"/>
    <mergeCell ref="B15:D15"/>
    <mergeCell ref="E15:F15"/>
    <mergeCell ref="G15:I15"/>
    <mergeCell ref="J15:N15"/>
    <mergeCell ref="B12:D12"/>
    <mergeCell ref="E12:F12"/>
    <mergeCell ref="G12:I12"/>
    <mergeCell ref="J12:N12"/>
    <mergeCell ref="B13:D13"/>
    <mergeCell ref="E13:F13"/>
    <mergeCell ref="G13:I13"/>
    <mergeCell ref="J13:N13"/>
    <mergeCell ref="B18:D18"/>
    <mergeCell ref="E18:F18"/>
    <mergeCell ref="G18:I18"/>
    <mergeCell ref="J18:N18"/>
    <mergeCell ref="B19:D19"/>
    <mergeCell ref="E19:F19"/>
    <mergeCell ref="G19:I19"/>
    <mergeCell ref="J19:N19"/>
    <mergeCell ref="B16:D16"/>
    <mergeCell ref="E16:F16"/>
    <mergeCell ref="G16:I16"/>
    <mergeCell ref="J16:N16"/>
    <mergeCell ref="B17:D17"/>
    <mergeCell ref="E17:F17"/>
    <mergeCell ref="G17:I17"/>
    <mergeCell ref="J17:N17"/>
    <mergeCell ref="B22:D22"/>
    <mergeCell ref="E22:F22"/>
    <mergeCell ref="G22:I22"/>
    <mergeCell ref="J22:N22"/>
    <mergeCell ref="B23:D23"/>
    <mergeCell ref="E23:F23"/>
    <mergeCell ref="G23:I23"/>
    <mergeCell ref="J23:N23"/>
    <mergeCell ref="B20:D20"/>
    <mergeCell ref="E20:F20"/>
    <mergeCell ref="G20:I20"/>
    <mergeCell ref="J20:N20"/>
    <mergeCell ref="B21:D21"/>
    <mergeCell ref="E21:F21"/>
    <mergeCell ref="G21:I21"/>
    <mergeCell ref="J21:N21"/>
    <mergeCell ref="B26:D26"/>
    <mergeCell ref="E26:F26"/>
    <mergeCell ref="G26:I26"/>
    <mergeCell ref="J26:N26"/>
    <mergeCell ref="B27:D27"/>
    <mergeCell ref="E27:F27"/>
    <mergeCell ref="G27:I27"/>
    <mergeCell ref="J27:N27"/>
    <mergeCell ref="B24:D24"/>
    <mergeCell ref="E24:F24"/>
    <mergeCell ref="G24:I24"/>
    <mergeCell ref="J24:N24"/>
    <mergeCell ref="B25:D25"/>
    <mergeCell ref="E25:F25"/>
    <mergeCell ref="G25:I25"/>
    <mergeCell ref="J25:N25"/>
    <mergeCell ref="B30:D30"/>
    <mergeCell ref="E30:F30"/>
    <mergeCell ref="G30:I30"/>
    <mergeCell ref="J30:N30"/>
    <mergeCell ref="B28:D28"/>
    <mergeCell ref="E28:F28"/>
    <mergeCell ref="G28:I28"/>
    <mergeCell ref="J28:N28"/>
    <mergeCell ref="B29:D29"/>
    <mergeCell ref="E29:F29"/>
    <mergeCell ref="G29:I29"/>
    <mergeCell ref="J29:N29"/>
  </mergeCells>
  <pageMargins left="0.7" right="0.7" top="0.75" bottom="0.75" header="0.3" footer="0.3"/>
  <pageSetup orientation="portrait" r:id="rId1"/>
  <headerFooter>
    <oddFooter>&amp;C&amp;1#&amp;"Calibri"&amp;10&amp;K000000Consumer Sensitive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83CA7-D473-45A6-AD15-7F6D591B043F}">
  <sheetPr>
    <tabColor rgb="FF92D050"/>
  </sheetPr>
  <dimension ref="A1:M26"/>
  <sheetViews>
    <sheetView showGridLines="0" showRowColHeaders="0" zoomScale="85" zoomScaleNormal="85" workbookViewId="0">
      <selection activeCell="K21" sqref="K21:L21"/>
    </sheetView>
  </sheetViews>
  <sheetFormatPr defaultRowHeight="15" x14ac:dyDescent="0.25"/>
  <cols>
    <col min="1" max="1" width="2.5703125" customWidth="1"/>
    <col min="2" max="2" width="9.140625" style="63"/>
    <col min="3" max="12" width="12" customWidth="1"/>
    <col min="13" max="13" width="2.7109375" customWidth="1"/>
  </cols>
  <sheetData>
    <row r="1" spans="1:13" x14ac:dyDescent="0.25">
      <c r="A1" s="65"/>
      <c r="B1" s="64"/>
      <c r="C1" s="65"/>
      <c r="D1" s="65"/>
      <c r="E1" s="65"/>
      <c r="F1" s="65"/>
      <c r="G1" s="65"/>
      <c r="H1" s="65"/>
      <c r="I1" s="65"/>
      <c r="J1" s="65"/>
      <c r="K1" s="65"/>
      <c r="L1" s="65"/>
      <c r="M1" s="65"/>
    </row>
    <row r="2" spans="1:13" ht="18.75" x14ac:dyDescent="0.25">
      <c r="A2" s="65"/>
      <c r="B2" s="161" t="s">
        <v>95</v>
      </c>
      <c r="C2" s="161"/>
      <c r="D2" s="161"/>
      <c r="E2" s="161"/>
      <c r="F2" s="161"/>
      <c r="G2" s="161"/>
      <c r="H2" s="161"/>
      <c r="I2" s="161"/>
      <c r="J2" s="161"/>
      <c r="K2" s="161"/>
      <c r="L2" s="161"/>
      <c r="M2" s="65"/>
    </row>
    <row r="3" spans="1:13" ht="112.5" customHeight="1" x14ac:dyDescent="0.25">
      <c r="A3" s="65"/>
      <c r="B3" s="164" t="s">
        <v>112</v>
      </c>
      <c r="C3" s="164"/>
      <c r="D3" s="164"/>
      <c r="E3" s="164"/>
      <c r="F3" s="164"/>
      <c r="G3" s="164"/>
      <c r="H3" s="164"/>
      <c r="I3" s="164"/>
      <c r="J3" s="164"/>
      <c r="K3" s="164"/>
      <c r="L3" s="164"/>
      <c r="M3" s="65"/>
    </row>
    <row r="4" spans="1:13" ht="45" customHeight="1" x14ac:dyDescent="0.25">
      <c r="A4" s="65"/>
      <c r="B4" s="66" t="s">
        <v>77</v>
      </c>
      <c r="C4" s="162" t="s">
        <v>75</v>
      </c>
      <c r="D4" s="162"/>
      <c r="E4" s="162"/>
      <c r="F4" s="162"/>
      <c r="G4" s="162"/>
      <c r="H4" s="162"/>
      <c r="I4" s="162"/>
      <c r="J4" s="162"/>
      <c r="K4" s="162"/>
      <c r="L4" s="162"/>
      <c r="M4" s="65"/>
    </row>
    <row r="5" spans="1:13" ht="30" customHeight="1" x14ac:dyDescent="0.25">
      <c r="A5" s="65"/>
      <c r="B5" s="66" t="s">
        <v>78</v>
      </c>
      <c r="C5" s="162" t="s">
        <v>76</v>
      </c>
      <c r="D5" s="162"/>
      <c r="E5" s="162"/>
      <c r="F5" s="162"/>
      <c r="G5" s="162"/>
      <c r="H5" s="162"/>
      <c r="I5" s="162"/>
      <c r="J5" s="162"/>
      <c r="K5" s="162"/>
      <c r="L5" s="162"/>
      <c r="M5" s="65"/>
    </row>
    <row r="6" spans="1:13" x14ac:dyDescent="0.25">
      <c r="A6" s="65"/>
      <c r="B6" s="66" t="s">
        <v>79</v>
      </c>
      <c r="C6" s="165" t="s">
        <v>100</v>
      </c>
      <c r="D6" s="165"/>
      <c r="E6" s="165"/>
      <c r="F6" s="165"/>
      <c r="G6" s="165"/>
      <c r="H6" s="165"/>
      <c r="I6" s="165"/>
      <c r="J6" s="165"/>
      <c r="K6" s="165"/>
      <c r="L6" s="165"/>
      <c r="M6" s="65"/>
    </row>
    <row r="7" spans="1:13" ht="8.25" customHeight="1" x14ac:dyDescent="0.25">
      <c r="A7" s="65"/>
      <c r="B7" s="167"/>
      <c r="C7" s="167"/>
      <c r="D7" s="167"/>
      <c r="E7" s="167"/>
      <c r="F7" s="167"/>
      <c r="G7" s="167"/>
      <c r="H7" s="167"/>
      <c r="I7" s="167"/>
      <c r="J7" s="167"/>
      <c r="K7" s="167"/>
      <c r="L7" s="167"/>
      <c r="M7" s="65"/>
    </row>
    <row r="8" spans="1:13" ht="62.25" customHeight="1" x14ac:dyDescent="0.25">
      <c r="A8" s="65"/>
      <c r="B8" s="166" t="s">
        <v>101</v>
      </c>
      <c r="C8" s="166"/>
      <c r="D8" s="166"/>
      <c r="E8" s="166"/>
      <c r="F8" s="166"/>
      <c r="G8" s="166"/>
      <c r="H8" s="166"/>
      <c r="I8" s="166"/>
      <c r="J8" s="166"/>
      <c r="K8" s="166"/>
      <c r="L8" s="166"/>
      <c r="M8" s="65"/>
    </row>
    <row r="9" spans="1:13" ht="60" customHeight="1" x14ac:dyDescent="0.25">
      <c r="A9" s="65"/>
      <c r="B9" s="66" t="s">
        <v>80</v>
      </c>
      <c r="C9" s="162" t="s">
        <v>82</v>
      </c>
      <c r="D9" s="162"/>
      <c r="E9" s="162"/>
      <c r="F9" s="162"/>
      <c r="G9" s="162"/>
      <c r="H9" s="162"/>
      <c r="I9" s="162"/>
      <c r="J9" s="162"/>
      <c r="K9" s="162"/>
      <c r="L9" s="162"/>
      <c r="M9" s="65"/>
    </row>
    <row r="10" spans="1:13" ht="105" customHeight="1" x14ac:dyDescent="0.25">
      <c r="A10" s="65"/>
      <c r="B10" s="66" t="s">
        <v>81</v>
      </c>
      <c r="C10" s="162" t="s">
        <v>96</v>
      </c>
      <c r="D10" s="162"/>
      <c r="E10" s="162"/>
      <c r="F10" s="162"/>
      <c r="G10" s="162"/>
      <c r="H10" s="162"/>
      <c r="I10" s="162"/>
      <c r="J10" s="162"/>
      <c r="K10" s="162"/>
      <c r="L10" s="162"/>
      <c r="M10" s="65"/>
    </row>
    <row r="11" spans="1:13" x14ac:dyDescent="0.25">
      <c r="A11" s="65"/>
      <c r="B11" s="66" t="s">
        <v>88</v>
      </c>
      <c r="C11" s="162" t="s">
        <v>83</v>
      </c>
      <c r="D11" s="162"/>
      <c r="E11" s="162"/>
      <c r="F11" s="162"/>
      <c r="G11" s="162"/>
      <c r="H11" s="162"/>
      <c r="I11" s="162"/>
      <c r="J11" s="162"/>
      <c r="K11" s="162"/>
      <c r="L11" s="162"/>
      <c r="M11" s="65"/>
    </row>
    <row r="12" spans="1:13" ht="45" customHeight="1" x14ac:dyDescent="0.25">
      <c r="A12" s="65"/>
      <c r="B12" s="66" t="s">
        <v>68</v>
      </c>
      <c r="C12" s="162" t="s">
        <v>102</v>
      </c>
      <c r="D12" s="162"/>
      <c r="E12" s="162"/>
      <c r="F12" s="162"/>
      <c r="G12" s="162"/>
      <c r="H12" s="162"/>
      <c r="I12" s="162"/>
      <c r="J12" s="162"/>
      <c r="K12" s="162"/>
      <c r="L12" s="162"/>
      <c r="M12" s="65"/>
    </row>
    <row r="13" spans="1:13" ht="30" customHeight="1" x14ac:dyDescent="0.25">
      <c r="A13" s="65"/>
      <c r="B13" s="66" t="s">
        <v>69</v>
      </c>
      <c r="C13" s="162" t="s">
        <v>84</v>
      </c>
      <c r="D13" s="162"/>
      <c r="E13" s="162"/>
      <c r="F13" s="162"/>
      <c r="G13" s="162"/>
      <c r="H13" s="162"/>
      <c r="I13" s="162"/>
      <c r="J13" s="162"/>
      <c r="K13" s="162"/>
      <c r="L13" s="162"/>
      <c r="M13" s="65"/>
    </row>
    <row r="14" spans="1:13" ht="30" customHeight="1" x14ac:dyDescent="0.25">
      <c r="A14" s="65"/>
      <c r="B14" s="66" t="s">
        <v>70</v>
      </c>
      <c r="C14" s="162" t="s">
        <v>85</v>
      </c>
      <c r="D14" s="162"/>
      <c r="E14" s="162"/>
      <c r="F14" s="162"/>
      <c r="G14" s="162"/>
      <c r="H14" s="162"/>
      <c r="I14" s="162"/>
      <c r="J14" s="162"/>
      <c r="K14" s="162"/>
      <c r="L14" s="162"/>
      <c r="M14" s="65"/>
    </row>
    <row r="15" spans="1:13" x14ac:dyDescent="0.25">
      <c r="A15" s="65"/>
      <c r="B15" s="66" t="s">
        <v>71</v>
      </c>
      <c r="C15" s="162" t="s">
        <v>86</v>
      </c>
      <c r="D15" s="162"/>
      <c r="E15" s="162"/>
      <c r="F15" s="162"/>
      <c r="G15" s="162"/>
      <c r="H15" s="162"/>
      <c r="I15" s="162"/>
      <c r="J15" s="162"/>
      <c r="K15" s="162"/>
      <c r="L15" s="162"/>
      <c r="M15" s="65"/>
    </row>
    <row r="16" spans="1:13" ht="78" customHeight="1" x14ac:dyDescent="0.25">
      <c r="A16" s="65"/>
      <c r="B16" s="66" t="s">
        <v>72</v>
      </c>
      <c r="C16" s="163" t="s">
        <v>113</v>
      </c>
      <c r="D16" s="162"/>
      <c r="E16" s="162"/>
      <c r="F16" s="162"/>
      <c r="G16" s="162"/>
      <c r="H16" s="162"/>
      <c r="I16" s="162"/>
      <c r="J16" s="162"/>
      <c r="K16" s="162"/>
      <c r="L16" s="162"/>
      <c r="M16" s="65"/>
    </row>
    <row r="17" spans="1:13" ht="45" customHeight="1" x14ac:dyDescent="0.25">
      <c r="A17" s="65"/>
      <c r="B17" s="66" t="s">
        <v>73</v>
      </c>
      <c r="C17" s="162" t="s">
        <v>87</v>
      </c>
      <c r="D17" s="162"/>
      <c r="E17" s="162"/>
      <c r="F17" s="162"/>
      <c r="G17" s="162"/>
      <c r="H17" s="162"/>
      <c r="I17" s="162"/>
      <c r="J17" s="162"/>
      <c r="K17" s="162"/>
      <c r="L17" s="162"/>
      <c r="M17" s="65"/>
    </row>
    <row r="18" spans="1:13" x14ac:dyDescent="0.25">
      <c r="A18" s="65"/>
      <c r="B18" s="66" t="s">
        <v>74</v>
      </c>
      <c r="C18" s="162" t="s">
        <v>89</v>
      </c>
      <c r="D18" s="162"/>
      <c r="E18" s="162"/>
      <c r="F18" s="162"/>
      <c r="G18" s="162"/>
      <c r="H18" s="162"/>
      <c r="I18" s="162"/>
      <c r="J18" s="162"/>
      <c r="K18" s="162"/>
      <c r="L18" s="162"/>
      <c r="M18" s="65"/>
    </row>
    <row r="19" spans="1:13" ht="8.25" customHeight="1" x14ac:dyDescent="0.25">
      <c r="A19" s="65"/>
      <c r="B19" s="67"/>
      <c r="C19" s="68"/>
      <c r="D19" s="68"/>
      <c r="E19" s="68"/>
      <c r="F19" s="68"/>
      <c r="G19" s="68"/>
      <c r="H19" s="68"/>
      <c r="I19" s="68"/>
      <c r="J19" s="68"/>
      <c r="K19" s="68"/>
      <c r="L19" s="68"/>
      <c r="M19" s="65"/>
    </row>
    <row r="20" spans="1:13" x14ac:dyDescent="0.25">
      <c r="A20" s="65"/>
      <c r="B20" s="160" t="s">
        <v>90</v>
      </c>
      <c r="C20" s="160"/>
      <c r="D20" s="160"/>
      <c r="E20" s="160"/>
      <c r="F20" s="160"/>
      <c r="G20" s="160"/>
      <c r="H20" s="160"/>
      <c r="I20" s="160"/>
      <c r="J20" s="160"/>
      <c r="K20" s="160"/>
      <c r="L20" s="160"/>
      <c r="M20" s="65"/>
    </row>
    <row r="21" spans="1:13" ht="15.75" x14ac:dyDescent="0.25">
      <c r="A21" s="65"/>
      <c r="B21" s="158" t="s">
        <v>91</v>
      </c>
      <c r="C21" s="158"/>
      <c r="D21" s="158"/>
      <c r="E21" s="158"/>
      <c r="F21" s="158"/>
      <c r="G21" s="158"/>
      <c r="H21" s="158"/>
      <c r="I21" s="158"/>
      <c r="J21" s="158"/>
      <c r="K21" s="159"/>
      <c r="L21" s="159"/>
      <c r="M21" s="65"/>
    </row>
    <row r="22" spans="1:13" ht="15.75" x14ac:dyDescent="0.25">
      <c r="A22" s="65"/>
      <c r="B22" s="158" t="s">
        <v>93</v>
      </c>
      <c r="C22" s="158"/>
      <c r="D22" s="158"/>
      <c r="E22" s="158"/>
      <c r="F22" s="158"/>
      <c r="G22" s="158"/>
      <c r="H22" s="158"/>
      <c r="I22" s="158"/>
      <c r="J22" s="158"/>
      <c r="K22" s="159"/>
      <c r="L22" s="159"/>
      <c r="M22" s="65"/>
    </row>
    <row r="23" spans="1:13" ht="15.75" x14ac:dyDescent="0.25">
      <c r="A23" s="65"/>
      <c r="B23" s="158" t="s">
        <v>92</v>
      </c>
      <c r="C23" s="158"/>
      <c r="D23" s="158"/>
      <c r="E23" s="158"/>
      <c r="F23" s="158"/>
      <c r="G23" s="158"/>
      <c r="H23" s="158"/>
      <c r="I23" s="158"/>
      <c r="J23" s="158"/>
      <c r="K23" s="159"/>
      <c r="L23" s="159"/>
      <c r="M23" s="65"/>
    </row>
    <row r="24" spans="1:13" ht="15.75" x14ac:dyDescent="0.25">
      <c r="A24" s="65"/>
      <c r="B24" s="158" t="s">
        <v>94</v>
      </c>
      <c r="C24" s="158"/>
      <c r="D24" s="158"/>
      <c r="E24" s="158"/>
      <c r="F24" s="158"/>
      <c r="G24" s="158"/>
      <c r="H24" s="158"/>
      <c r="I24" s="158"/>
      <c r="J24" s="158"/>
      <c r="K24" s="159"/>
      <c r="L24" s="159"/>
      <c r="M24" s="65"/>
    </row>
    <row r="25" spans="1:13" ht="15.75" x14ac:dyDescent="0.25">
      <c r="A25" s="65"/>
      <c r="B25" s="158" t="s">
        <v>97</v>
      </c>
      <c r="C25" s="158"/>
      <c r="D25" s="158"/>
      <c r="E25" s="158"/>
      <c r="F25" s="158"/>
      <c r="G25" s="158"/>
      <c r="H25" s="158"/>
      <c r="I25" s="158"/>
      <c r="J25" s="158"/>
      <c r="K25" s="159"/>
      <c r="L25" s="159"/>
      <c r="M25" s="65"/>
    </row>
    <row r="26" spans="1:13" x14ac:dyDescent="0.25">
      <c r="A26" s="65"/>
      <c r="B26" s="64"/>
      <c r="C26" s="65"/>
      <c r="D26" s="65"/>
      <c r="E26" s="65"/>
      <c r="F26" s="65"/>
      <c r="G26" s="65"/>
      <c r="H26" s="65"/>
      <c r="I26" s="65"/>
      <c r="J26" s="65"/>
      <c r="K26" s="65"/>
      <c r="L26" s="65"/>
      <c r="M26" s="65"/>
    </row>
  </sheetData>
  <sheetProtection sheet="1" selectLockedCells="1"/>
  <mergeCells count="28">
    <mergeCell ref="C4:L4"/>
    <mergeCell ref="C5:L5"/>
    <mergeCell ref="C6:L6"/>
    <mergeCell ref="B8:L8"/>
    <mergeCell ref="B7:L7"/>
    <mergeCell ref="B20:L20"/>
    <mergeCell ref="B2:L2"/>
    <mergeCell ref="B21:J21"/>
    <mergeCell ref="B22:J22"/>
    <mergeCell ref="B23:J23"/>
    <mergeCell ref="C14:L14"/>
    <mergeCell ref="C15:L15"/>
    <mergeCell ref="C16:L16"/>
    <mergeCell ref="C17:L17"/>
    <mergeCell ref="C18:L18"/>
    <mergeCell ref="C9:L9"/>
    <mergeCell ref="C10:L10"/>
    <mergeCell ref="C11:L11"/>
    <mergeCell ref="C12:L12"/>
    <mergeCell ref="C13:L13"/>
    <mergeCell ref="B3:L3"/>
    <mergeCell ref="B24:J24"/>
    <mergeCell ref="B25:J25"/>
    <mergeCell ref="K21:L21"/>
    <mergeCell ref="K22:L22"/>
    <mergeCell ref="K23:L23"/>
    <mergeCell ref="K24:L24"/>
    <mergeCell ref="K25:L25"/>
  </mergeCells>
  <phoneticPr fontId="35" type="noConversion"/>
  <pageMargins left="0.7" right="0.7" top="0.75" bottom="0.75" header="0.3" footer="0.3"/>
  <pageSetup orientation="portrait" horizontalDpi="90" verticalDpi="90" r:id="rId1"/>
  <headerFooter>
    <oddFooter>&amp;C&amp;1#&amp;"Calibri"&amp;10&amp;K000000Consumer Sensitive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7F64A-8ABE-45AF-8EDF-34C0D1A862D1}">
  <sheetPr>
    <tabColor rgb="FF92D050"/>
  </sheetPr>
  <dimension ref="A1:E43"/>
  <sheetViews>
    <sheetView showGridLines="0" showRowColHeaders="0" workbookViewId="0">
      <selection activeCell="B4" sqref="B4"/>
    </sheetView>
  </sheetViews>
  <sheetFormatPr defaultColWidth="9.140625" defaultRowHeight="15" x14ac:dyDescent="0.25"/>
  <cols>
    <col min="1" max="1" width="2.42578125" style="12" customWidth="1"/>
    <col min="2" max="2" width="49.140625" style="12" customWidth="1"/>
    <col min="3" max="3" width="22.7109375" style="12" customWidth="1"/>
    <col min="4" max="4" width="49.140625" style="12" customWidth="1"/>
    <col min="5" max="5" width="2.7109375" style="12" customWidth="1"/>
    <col min="6" max="16384" width="9.140625" style="12"/>
  </cols>
  <sheetData>
    <row r="1" spans="1:5" ht="15.75" thickBot="1" x14ac:dyDescent="0.3">
      <c r="A1" s="40"/>
      <c r="B1" s="40"/>
      <c r="C1" s="40"/>
      <c r="D1" s="40"/>
      <c r="E1" s="40"/>
    </row>
    <row r="2" spans="1:5" ht="35.25" customHeight="1" x14ac:dyDescent="0.25">
      <c r="A2" s="40"/>
      <c r="B2" s="168" t="s">
        <v>104</v>
      </c>
      <c r="C2" s="169"/>
      <c r="D2" s="170"/>
      <c r="E2" s="40"/>
    </row>
    <row r="3" spans="1:5" ht="19.5" thickBot="1" x14ac:dyDescent="0.35">
      <c r="A3" s="40"/>
      <c r="B3" s="77" t="s">
        <v>98</v>
      </c>
      <c r="C3" s="78" t="s">
        <v>99</v>
      </c>
      <c r="D3" s="79" t="s">
        <v>39</v>
      </c>
      <c r="E3" s="40"/>
    </row>
    <row r="4" spans="1:5" ht="15.75" thickTop="1" x14ac:dyDescent="0.25">
      <c r="A4" s="40"/>
      <c r="B4" s="15"/>
      <c r="C4" s="14"/>
      <c r="D4" s="17"/>
      <c r="E4" s="40"/>
    </row>
    <row r="5" spans="1:5" x14ac:dyDescent="0.25">
      <c r="A5" s="40"/>
      <c r="B5" s="7"/>
      <c r="C5" s="6"/>
      <c r="D5" s="19"/>
      <c r="E5" s="40"/>
    </row>
    <row r="6" spans="1:5" x14ac:dyDescent="0.25">
      <c r="A6" s="40"/>
      <c r="B6" s="7"/>
      <c r="C6" s="6"/>
      <c r="D6" s="19"/>
      <c r="E6" s="40"/>
    </row>
    <row r="7" spans="1:5" x14ac:dyDescent="0.25">
      <c r="A7" s="40"/>
      <c r="B7" s="7"/>
      <c r="C7" s="6"/>
      <c r="D7" s="19"/>
      <c r="E7" s="40"/>
    </row>
    <row r="8" spans="1:5" x14ac:dyDescent="0.25">
      <c r="A8" s="40"/>
      <c r="B8" s="7"/>
      <c r="C8" s="6"/>
      <c r="D8" s="19"/>
      <c r="E8" s="40"/>
    </row>
    <row r="9" spans="1:5" x14ac:dyDescent="0.25">
      <c r="A9" s="40"/>
      <c r="B9" s="7"/>
      <c r="C9" s="6"/>
      <c r="D9" s="19"/>
      <c r="E9" s="40"/>
    </row>
    <row r="10" spans="1:5" x14ac:dyDescent="0.25">
      <c r="A10" s="40"/>
      <c r="B10" s="7"/>
      <c r="C10" s="6"/>
      <c r="D10" s="19"/>
      <c r="E10" s="40"/>
    </row>
    <row r="11" spans="1:5" x14ac:dyDescent="0.25">
      <c r="A11" s="40"/>
      <c r="B11" s="7"/>
      <c r="C11" s="6"/>
      <c r="D11" s="19"/>
      <c r="E11" s="40"/>
    </row>
    <row r="12" spans="1:5" x14ac:dyDescent="0.25">
      <c r="A12" s="40"/>
      <c r="B12" s="7"/>
      <c r="C12" s="6"/>
      <c r="D12" s="19"/>
      <c r="E12" s="40"/>
    </row>
    <row r="13" spans="1:5" x14ac:dyDescent="0.25">
      <c r="A13" s="40"/>
      <c r="B13" s="7"/>
      <c r="C13" s="6"/>
      <c r="D13" s="19"/>
      <c r="E13" s="40"/>
    </row>
    <row r="14" spans="1:5" x14ac:dyDescent="0.25">
      <c r="A14" s="40"/>
      <c r="B14" s="7"/>
      <c r="C14" s="6"/>
      <c r="D14" s="19"/>
      <c r="E14" s="40"/>
    </row>
    <row r="15" spans="1:5" x14ac:dyDescent="0.25">
      <c r="A15" s="40"/>
      <c r="B15" s="7"/>
      <c r="C15" s="6"/>
      <c r="D15" s="19"/>
      <c r="E15" s="40"/>
    </row>
    <row r="16" spans="1:5" x14ac:dyDescent="0.25">
      <c r="A16" s="40"/>
      <c r="B16" s="7"/>
      <c r="C16" s="6"/>
      <c r="D16" s="19"/>
      <c r="E16" s="40"/>
    </row>
    <row r="17" spans="1:5" x14ac:dyDescent="0.25">
      <c r="A17" s="40"/>
      <c r="B17" s="7"/>
      <c r="C17" s="6"/>
      <c r="D17" s="19"/>
      <c r="E17" s="40"/>
    </row>
    <row r="18" spans="1:5" x14ac:dyDescent="0.25">
      <c r="A18" s="40"/>
      <c r="B18" s="7"/>
      <c r="C18" s="6"/>
      <c r="D18" s="19"/>
      <c r="E18" s="40"/>
    </row>
    <row r="19" spans="1:5" x14ac:dyDescent="0.25">
      <c r="A19" s="40"/>
      <c r="B19" s="7"/>
      <c r="C19" s="6"/>
      <c r="D19" s="19"/>
      <c r="E19" s="40"/>
    </row>
    <row r="20" spans="1:5" x14ac:dyDescent="0.25">
      <c r="A20" s="40"/>
      <c r="B20" s="7"/>
      <c r="C20" s="6"/>
      <c r="D20" s="19"/>
      <c r="E20" s="40"/>
    </row>
    <row r="21" spans="1:5" x14ac:dyDescent="0.25">
      <c r="A21" s="40"/>
      <c r="B21" s="7"/>
      <c r="C21" s="6"/>
      <c r="D21" s="19"/>
      <c r="E21" s="40"/>
    </row>
    <row r="22" spans="1:5" x14ac:dyDescent="0.25">
      <c r="A22" s="40"/>
      <c r="B22" s="7"/>
      <c r="C22" s="6"/>
      <c r="D22" s="19"/>
      <c r="E22" s="40"/>
    </row>
    <row r="23" spans="1:5" x14ac:dyDescent="0.25">
      <c r="A23" s="40"/>
      <c r="B23" s="7"/>
      <c r="C23" s="6"/>
      <c r="D23" s="19"/>
      <c r="E23" s="40"/>
    </row>
    <row r="24" spans="1:5" x14ac:dyDescent="0.25">
      <c r="A24" s="40"/>
      <c r="B24" s="7"/>
      <c r="C24" s="6"/>
      <c r="D24" s="19"/>
      <c r="E24" s="40"/>
    </row>
    <row r="25" spans="1:5" x14ac:dyDescent="0.25">
      <c r="A25" s="40"/>
      <c r="B25" s="7"/>
      <c r="C25" s="6"/>
      <c r="D25" s="19"/>
      <c r="E25" s="40"/>
    </row>
    <row r="26" spans="1:5" x14ac:dyDescent="0.25">
      <c r="A26" s="40"/>
      <c r="B26" s="7"/>
      <c r="C26" s="6"/>
      <c r="D26" s="19"/>
      <c r="E26" s="40"/>
    </row>
    <row r="27" spans="1:5" x14ac:dyDescent="0.25">
      <c r="A27" s="40"/>
      <c r="B27" s="7"/>
      <c r="C27" s="6"/>
      <c r="D27" s="19"/>
      <c r="E27" s="40"/>
    </row>
    <row r="28" spans="1:5" x14ac:dyDescent="0.25">
      <c r="A28" s="40"/>
      <c r="B28" s="7"/>
      <c r="C28" s="6"/>
      <c r="D28" s="19"/>
      <c r="E28" s="40"/>
    </row>
    <row r="29" spans="1:5" x14ac:dyDescent="0.25">
      <c r="A29" s="40"/>
      <c r="B29" s="7"/>
      <c r="C29" s="6"/>
      <c r="D29" s="19"/>
      <c r="E29" s="40"/>
    </row>
    <row r="30" spans="1:5" x14ac:dyDescent="0.25">
      <c r="A30" s="40"/>
      <c r="B30" s="7"/>
      <c r="C30" s="6"/>
      <c r="D30" s="19"/>
      <c r="E30" s="40"/>
    </row>
    <row r="31" spans="1:5" x14ac:dyDescent="0.25">
      <c r="A31" s="40"/>
      <c r="B31" s="7"/>
      <c r="C31" s="6"/>
      <c r="D31" s="19"/>
      <c r="E31" s="40"/>
    </row>
    <row r="32" spans="1:5" x14ac:dyDescent="0.25">
      <c r="A32" s="40"/>
      <c r="B32" s="7"/>
      <c r="C32" s="6"/>
      <c r="D32" s="19"/>
      <c r="E32" s="40"/>
    </row>
    <row r="33" spans="1:5" x14ac:dyDescent="0.25">
      <c r="A33" s="40"/>
      <c r="B33" s="7"/>
      <c r="C33" s="6"/>
      <c r="D33" s="19"/>
      <c r="E33" s="40"/>
    </row>
    <row r="34" spans="1:5" x14ac:dyDescent="0.25">
      <c r="A34" s="40"/>
      <c r="B34" s="7"/>
      <c r="C34" s="6"/>
      <c r="D34" s="19"/>
      <c r="E34" s="40"/>
    </row>
    <row r="35" spans="1:5" x14ac:dyDescent="0.25">
      <c r="A35" s="40"/>
      <c r="B35" s="7"/>
      <c r="C35" s="6"/>
      <c r="D35" s="19"/>
      <c r="E35" s="40"/>
    </row>
    <row r="36" spans="1:5" x14ac:dyDescent="0.25">
      <c r="A36" s="40"/>
      <c r="B36" s="7"/>
      <c r="C36" s="6"/>
      <c r="D36" s="19"/>
      <c r="E36" s="40"/>
    </row>
    <row r="37" spans="1:5" x14ac:dyDescent="0.25">
      <c r="A37" s="40"/>
      <c r="B37" s="7"/>
      <c r="C37" s="6"/>
      <c r="D37" s="19"/>
      <c r="E37" s="40"/>
    </row>
    <row r="38" spans="1:5" x14ac:dyDescent="0.25">
      <c r="A38" s="40"/>
      <c r="B38" s="7"/>
      <c r="C38" s="6"/>
      <c r="D38" s="19"/>
      <c r="E38" s="40"/>
    </row>
    <row r="39" spans="1:5" x14ac:dyDescent="0.25">
      <c r="A39" s="40"/>
      <c r="B39" s="7"/>
      <c r="C39" s="6"/>
      <c r="D39" s="19"/>
      <c r="E39" s="40"/>
    </row>
    <row r="40" spans="1:5" x14ac:dyDescent="0.25">
      <c r="A40" s="40"/>
      <c r="B40" s="7"/>
      <c r="C40" s="6"/>
      <c r="D40" s="19"/>
      <c r="E40" s="40"/>
    </row>
    <row r="41" spans="1:5" x14ac:dyDescent="0.25">
      <c r="A41" s="40"/>
      <c r="B41" s="7"/>
      <c r="C41" s="6"/>
      <c r="D41" s="19"/>
      <c r="E41" s="40"/>
    </row>
    <row r="42" spans="1:5" ht="15.75" thickBot="1" x14ac:dyDescent="0.3">
      <c r="A42" s="40"/>
      <c r="B42" s="8"/>
      <c r="C42" s="9"/>
      <c r="D42" s="21"/>
      <c r="E42" s="40"/>
    </row>
    <row r="43" spans="1:5" x14ac:dyDescent="0.25">
      <c r="A43" s="40"/>
      <c r="B43" s="40"/>
      <c r="C43" s="40"/>
      <c r="D43" s="40"/>
      <c r="E43" s="40"/>
    </row>
  </sheetData>
  <sheetProtection sheet="1" objects="1" scenarios="1" selectLockedCells="1"/>
  <mergeCells count="1">
    <mergeCell ref="B2:D2"/>
  </mergeCells>
  <pageMargins left="0.7" right="0.7" top="0.75" bottom="0.75" header="0.3" footer="0.3"/>
  <pageSetup orientation="portrait" r:id="rId1"/>
  <headerFooter>
    <oddFooter>&amp;C&amp;1#&amp;"Calibri"&amp;10&amp;K000000Consumer Sensitive (Confidential)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DC004-B961-483E-B570-74CDA40048E3}">
  <sheetPr>
    <tabColor rgb="FF92D050"/>
  </sheetPr>
  <dimension ref="A1:G37"/>
  <sheetViews>
    <sheetView workbookViewId="0">
      <selection activeCell="B25" sqref="B25"/>
    </sheetView>
  </sheetViews>
  <sheetFormatPr defaultColWidth="9.140625" defaultRowHeight="15" x14ac:dyDescent="0.25"/>
  <cols>
    <col min="1" max="1" width="40.5703125" style="12" customWidth="1"/>
    <col min="2" max="2" width="27.140625" style="12" customWidth="1"/>
    <col min="3" max="3" width="33.140625" style="12" customWidth="1"/>
    <col min="4" max="7" width="11.28515625" style="12" customWidth="1"/>
    <col min="8" max="16384" width="9.140625" style="12"/>
  </cols>
  <sheetData>
    <row r="1" spans="1:7" ht="15.75" thickBot="1" x14ac:dyDescent="0.3"/>
    <row r="2" spans="1:7" ht="21.75" thickBot="1" x14ac:dyDescent="0.4">
      <c r="A2" s="80" t="s">
        <v>12</v>
      </c>
      <c r="B2" s="81"/>
    </row>
    <row r="3" spans="1:7" ht="21.75" thickBot="1" x14ac:dyDescent="0.4">
      <c r="A3" s="82" t="s">
        <v>13</v>
      </c>
      <c r="B3" s="83">
        <f>'START HERE'!C11</f>
        <v>0</v>
      </c>
      <c r="D3" s="80" t="s">
        <v>110</v>
      </c>
      <c r="E3" s="80"/>
      <c r="F3" s="80"/>
      <c r="G3" s="84"/>
    </row>
    <row r="4" spans="1:7" x14ac:dyDescent="0.25">
      <c r="A4" s="82" t="s">
        <v>14</v>
      </c>
      <c r="B4" s="83">
        <f>'START HERE'!C12</f>
        <v>0</v>
      </c>
      <c r="D4" s="171"/>
      <c r="E4" s="172"/>
      <c r="F4" s="172"/>
      <c r="G4" s="173"/>
    </row>
    <row r="5" spans="1:7" x14ac:dyDescent="0.25">
      <c r="A5" s="85" t="s">
        <v>15</v>
      </c>
      <c r="B5" s="83">
        <f>'START HERE'!C13</f>
        <v>0</v>
      </c>
      <c r="D5" s="171"/>
      <c r="E5" s="172"/>
      <c r="F5" s="172"/>
      <c r="G5" s="173"/>
    </row>
    <row r="6" spans="1:7" x14ac:dyDescent="0.25">
      <c r="A6" s="85" t="s">
        <v>16</v>
      </c>
      <c r="B6" s="102"/>
      <c r="D6" s="171"/>
      <c r="E6" s="172"/>
      <c r="F6" s="172"/>
      <c r="G6" s="173"/>
    </row>
    <row r="7" spans="1:7" x14ac:dyDescent="0.25">
      <c r="A7" s="85" t="s">
        <v>35</v>
      </c>
      <c r="B7" s="102"/>
      <c r="D7" s="171"/>
      <c r="E7" s="172"/>
      <c r="F7" s="172"/>
      <c r="G7" s="173"/>
    </row>
    <row r="8" spans="1:7" x14ac:dyDescent="0.25">
      <c r="A8" s="85" t="s">
        <v>17</v>
      </c>
      <c r="B8" s="102"/>
      <c r="D8" s="171"/>
      <c r="E8" s="172"/>
      <c r="F8" s="172"/>
      <c r="G8" s="173"/>
    </row>
    <row r="9" spans="1:7" ht="15.75" thickBot="1" x14ac:dyDescent="0.3">
      <c r="A9" s="85" t="s">
        <v>18</v>
      </c>
      <c r="B9" s="83">
        <f>'START HERE'!C15</f>
        <v>0</v>
      </c>
      <c r="D9" s="174"/>
      <c r="E9" s="175"/>
      <c r="F9" s="175"/>
      <c r="G9" s="176"/>
    </row>
    <row r="10" spans="1:7" x14ac:dyDescent="0.25">
      <c r="A10" s="85" t="s">
        <v>19</v>
      </c>
      <c r="B10" s="83">
        <f>'START HERE'!C16</f>
        <v>0</v>
      </c>
    </row>
    <row r="11" spans="1:7" x14ac:dyDescent="0.25">
      <c r="A11" s="85" t="s">
        <v>20</v>
      </c>
      <c r="B11" s="103"/>
    </row>
    <row r="12" spans="1:7" ht="15.75" thickBot="1" x14ac:dyDescent="0.3">
      <c r="A12" s="86"/>
    </row>
    <row r="13" spans="1:7" ht="21.75" thickBot="1" x14ac:dyDescent="0.4">
      <c r="A13" s="87" t="s">
        <v>21</v>
      </c>
      <c r="B13" s="88"/>
      <c r="C13" s="89"/>
    </row>
    <row r="14" spans="1:7" ht="15.75" thickBot="1" x14ac:dyDescent="0.3"/>
    <row r="15" spans="1:7" ht="21.75" thickBot="1" x14ac:dyDescent="0.4">
      <c r="A15" s="80" t="s">
        <v>22</v>
      </c>
      <c r="B15" s="90" t="s">
        <v>23</v>
      </c>
      <c r="C15" s="87" t="s">
        <v>67</v>
      </c>
    </row>
    <row r="16" spans="1:7" x14ac:dyDescent="0.25">
      <c r="A16" s="91" t="s">
        <v>24</v>
      </c>
      <c r="B16" s="92">
        <f>IF('4 - Telecom Rooms'!C19="VG204",1,0)</f>
        <v>0</v>
      </c>
      <c r="C16" s="104"/>
    </row>
    <row r="17" spans="1:3" ht="15.75" x14ac:dyDescent="0.25">
      <c r="A17" s="94" t="s">
        <v>25</v>
      </c>
      <c r="B17" s="92">
        <f>IF('4 - Telecom Rooms'!C19="VG310",1,0)</f>
        <v>0</v>
      </c>
      <c r="C17" s="22"/>
    </row>
    <row r="18" spans="1:3" ht="15.75" x14ac:dyDescent="0.25">
      <c r="A18" s="94" t="s">
        <v>26</v>
      </c>
      <c r="B18" s="96">
        <f>IF(B16=1,4,0)</f>
        <v>0</v>
      </c>
      <c r="C18" s="22"/>
    </row>
    <row r="19" spans="1:3" ht="15.75" x14ac:dyDescent="0.25">
      <c r="A19" s="94" t="s">
        <v>27</v>
      </c>
      <c r="B19" s="96">
        <f>IF(B17=1,1,0)</f>
        <v>0</v>
      </c>
      <c r="C19" s="22"/>
    </row>
    <row r="20" spans="1:3" ht="16.5" thickBot="1" x14ac:dyDescent="0.3">
      <c r="A20" s="97"/>
      <c r="B20" s="98"/>
    </row>
    <row r="21" spans="1:3" ht="21.75" thickBot="1" x14ac:dyDescent="0.4">
      <c r="A21" s="80" t="s">
        <v>28</v>
      </c>
      <c r="B21" s="99" t="s">
        <v>23</v>
      </c>
    </row>
    <row r="22" spans="1:3" hidden="1" x14ac:dyDescent="0.25">
      <c r="A22" s="93" t="s">
        <v>29</v>
      </c>
      <c r="B22" s="100">
        <f>'2- Common Area Avaya phones'!H36+'3 - Conference Rooms'!H25+'4 - Telecom Rooms'!F12</f>
        <v>0</v>
      </c>
    </row>
    <row r="23" spans="1:3" hidden="1" x14ac:dyDescent="0.25">
      <c r="A23" s="93" t="s">
        <v>103</v>
      </c>
      <c r="B23" s="100">
        <f>IF(B22+1&gt;=31,4,IF(B22+1&gt;=21,3,IF(B22+1&gt;=11,2,IF(B22+1&gt;=1,1,0))))</f>
        <v>1</v>
      </c>
    </row>
    <row r="24" spans="1:3" x14ac:dyDescent="0.25">
      <c r="A24" s="93" t="s">
        <v>29</v>
      </c>
      <c r="B24" s="100">
        <f>SUM(B22:B23)</f>
        <v>1</v>
      </c>
    </row>
    <row r="25" spans="1:3" x14ac:dyDescent="0.25">
      <c r="A25" s="95" t="s">
        <v>30</v>
      </c>
      <c r="B25" s="101">
        <f>'2- Common Area Avaya phones'!I36</f>
        <v>0</v>
      </c>
    </row>
    <row r="26" spans="1:3" x14ac:dyDescent="0.25">
      <c r="A26" s="95" t="s">
        <v>31</v>
      </c>
      <c r="B26" s="101">
        <f>'2- Common Area Avaya phones'!J36</f>
        <v>0</v>
      </c>
    </row>
    <row r="27" spans="1:3" x14ac:dyDescent="0.25">
      <c r="A27" s="95" t="s">
        <v>32</v>
      </c>
      <c r="B27" s="101">
        <f>'2- Common Area Avaya phones'!K36+'3 - Conference Rooms'!J25+'4 - Telecom Rooms'!G12</f>
        <v>0</v>
      </c>
    </row>
    <row r="28" spans="1:3" x14ac:dyDescent="0.25">
      <c r="A28" s="95" t="s">
        <v>33</v>
      </c>
      <c r="B28" s="101">
        <f>'3 - Conference Rooms'!I25</f>
        <v>0</v>
      </c>
    </row>
    <row r="29" spans="1:3" ht="15.75" thickBot="1" x14ac:dyDescent="0.3"/>
    <row r="30" spans="1:3" ht="21" x14ac:dyDescent="0.25">
      <c r="A30" s="105" t="s">
        <v>36</v>
      </c>
      <c r="B30" s="106" t="s">
        <v>23</v>
      </c>
    </row>
    <row r="31" spans="1:3" x14ac:dyDescent="0.25">
      <c r="A31" s="107"/>
      <c r="B31" s="107"/>
    </row>
    <row r="32" spans="1:3" x14ac:dyDescent="0.25">
      <c r="A32" s="107"/>
      <c r="B32" s="107"/>
    </row>
    <row r="33" spans="1:2" x14ac:dyDescent="0.25">
      <c r="A33" s="107"/>
      <c r="B33" s="107"/>
    </row>
    <row r="34" spans="1:2" x14ac:dyDescent="0.25">
      <c r="A34" s="107"/>
      <c r="B34" s="107"/>
    </row>
    <row r="35" spans="1:2" x14ac:dyDescent="0.25">
      <c r="A35" s="107"/>
      <c r="B35" s="107"/>
    </row>
    <row r="36" spans="1:2" x14ac:dyDescent="0.25">
      <c r="A36" s="107"/>
      <c r="B36" s="107"/>
    </row>
    <row r="37" spans="1:2" x14ac:dyDescent="0.25">
      <c r="A37" s="107"/>
      <c r="B37" s="107"/>
    </row>
  </sheetData>
  <sheetProtection formatCells="0" formatColumns="0" selectLockedCells="1"/>
  <mergeCells count="1">
    <mergeCell ref="D4:G9"/>
  </mergeCells>
  <pageMargins left="0.7" right="0.7" top="0.75" bottom="0.75" header="0.3" footer="0.3"/>
  <pageSetup orientation="portrait" r:id="rId1"/>
  <headerFooter>
    <oddFooter>&amp;C&amp;1#&amp;"Calibri"&amp;10&amp;K000000Consumer Sensitive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73B72289346F4DBCA1F0FFFE5B6413" ma:contentTypeVersion="13" ma:contentTypeDescription="Create a new document." ma:contentTypeScope="" ma:versionID="5c27978f46605db41c4531e4b230ad0b">
  <xsd:schema xmlns:xsd="http://www.w3.org/2001/XMLSchema" xmlns:xs="http://www.w3.org/2001/XMLSchema" xmlns:p="http://schemas.microsoft.com/office/2006/metadata/properties" xmlns:ns3="0a24eb3f-0bd7-47a0-92ea-1c9bd5e4d3cb" xmlns:ns4="f9ac68d5-b38c-4877-8339-c658b6e0d246" targetNamespace="http://schemas.microsoft.com/office/2006/metadata/properties" ma:root="true" ma:fieldsID="cb388fc99b61e35f05af9c5b77b56934" ns3:_="" ns4:_="">
    <xsd:import namespace="0a24eb3f-0bd7-47a0-92ea-1c9bd5e4d3cb"/>
    <xsd:import namespace="f9ac68d5-b38c-4877-8339-c658b6e0d246"/>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24eb3f-0bd7-47a0-92ea-1c9bd5e4d3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9ac68d5-b38c-4877-8339-c658b6e0d24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ECB66E-4D87-4A29-BD8B-06BDA699DF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24eb3f-0bd7-47a0-92ea-1c9bd5e4d3cb"/>
    <ds:schemaRef ds:uri="f9ac68d5-b38c-4877-8339-c658b6e0d2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45B18E1-0A93-47DD-A767-6F8A91EB131D}">
  <ds:schemaRefs>
    <ds:schemaRef ds:uri="http://purl.org/dc/terms/"/>
    <ds:schemaRef ds:uri="f9ac68d5-b38c-4877-8339-c658b6e0d2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schemas.microsoft.com/office/2006/metadata/properties"/>
    <ds:schemaRef ds:uri="0a24eb3f-0bd7-47a0-92ea-1c9bd5e4d3cb"/>
    <ds:schemaRef ds:uri="http://www.w3.org/XML/1998/namespace"/>
    <ds:schemaRef ds:uri="http://purl.org/dc/dcmitype/"/>
  </ds:schemaRefs>
</ds:datastoreItem>
</file>

<file path=customXml/itemProps3.xml><?xml version="1.0" encoding="utf-8"?>
<ds:datastoreItem xmlns:ds="http://schemas.openxmlformats.org/officeDocument/2006/customXml" ds:itemID="{5BF57C31-5133-4B1C-BE38-B8B87A4D8A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START HERE</vt:lpstr>
      <vt:lpstr>2- Common Area Avaya phones</vt:lpstr>
      <vt:lpstr>3 - Conference Rooms</vt:lpstr>
      <vt:lpstr>4 - Telecom Rooms</vt:lpstr>
      <vt:lpstr>5 - Analog Devices</vt:lpstr>
      <vt:lpstr>6 - Avaya Phone removal</vt:lpstr>
      <vt:lpstr>7 - Issue Log</vt:lpstr>
      <vt:lpstr>8 - BOM</vt:lpstr>
    </vt:vector>
  </TitlesOfParts>
  <Company>Vodafone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Spreadbury, Candice, Vodafone UK</dc:creator>
  <dc:description/>
  <cp:lastModifiedBy>Daniel May (danimay)</cp:lastModifiedBy>
  <cp:revision>10</cp:revision>
  <dcterms:created xsi:type="dcterms:W3CDTF">2020-01-07T10:45:35Z</dcterms:created>
  <dcterms:modified xsi:type="dcterms:W3CDTF">2020-11-10T22:53:17Z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Vodafone</vt:lpwstr>
  </property>
  <property fmtid="{D5CDD505-2E9C-101B-9397-08002B2CF9AE}" pid="4" name="ContentTypeId">
    <vt:lpwstr>0x0101002973B72289346F4DBCA1F0FFFE5B6413</vt:lpwstr>
  </property>
  <property fmtid="{D5CDD505-2E9C-101B-9397-08002B2CF9AE}" pid="5" name="DocSecurity">
    <vt:i4>0</vt:i4>
  </property>
  <property fmtid="{D5CDD505-2E9C-101B-9397-08002B2CF9AE}" pid="6" name="HyperlinksChanged">
    <vt:bool>false</vt:bool>
  </property>
  <property fmtid="{D5CDD505-2E9C-101B-9397-08002B2CF9AE}" pid="7" name="LinksUpToDate">
    <vt:bool>false</vt:bool>
  </property>
  <property fmtid="{D5CDD505-2E9C-101B-9397-08002B2CF9AE}" pid="8" name="MSIP_Label_0359f705-2ba0-454b-9cfc-6ce5bcaac040_Application">
    <vt:lpwstr>Microsoft Azure Information Protection</vt:lpwstr>
  </property>
  <property fmtid="{D5CDD505-2E9C-101B-9397-08002B2CF9AE}" pid="9" name="MSIP_Label_0359f705-2ba0-454b-9cfc-6ce5bcaac040_Enabled">
    <vt:lpwstr>True</vt:lpwstr>
  </property>
  <property fmtid="{D5CDD505-2E9C-101B-9397-08002B2CF9AE}" pid="10" name="MSIP_Label_0359f705-2ba0-454b-9cfc-6ce5bcaac040_Extended_MSFT_Method">
    <vt:lpwstr>Automatic</vt:lpwstr>
  </property>
  <property fmtid="{D5CDD505-2E9C-101B-9397-08002B2CF9AE}" pid="11" name="MSIP_Label_0359f705-2ba0-454b-9cfc-6ce5bcaac040_Name">
    <vt:lpwstr>C2 General</vt:lpwstr>
  </property>
  <property fmtid="{D5CDD505-2E9C-101B-9397-08002B2CF9AE}" pid="12" name="MSIP_Label_0359f705-2ba0-454b-9cfc-6ce5bcaac040_Owner">
    <vt:lpwstr>candice.spreadbury1@vodafone.com</vt:lpwstr>
  </property>
  <property fmtid="{D5CDD505-2E9C-101B-9397-08002B2CF9AE}" pid="13" name="MSIP_Label_0359f705-2ba0-454b-9cfc-6ce5bcaac040_SetDate">
    <vt:lpwstr>2020-01-07T10:48:56.5696029Z</vt:lpwstr>
  </property>
  <property fmtid="{D5CDD505-2E9C-101B-9397-08002B2CF9AE}" pid="14" name="MSIP_Label_0359f705-2ba0-454b-9cfc-6ce5bcaac040_SiteId">
    <vt:lpwstr>68283f3b-8487-4c86-adb3-a5228f18b893</vt:lpwstr>
  </property>
  <property fmtid="{D5CDD505-2E9C-101B-9397-08002B2CF9AE}" pid="15" name="MSIP_Label_41a1f09e-5eac-4dbf-9d54-379e2cb85595_ActionId">
    <vt:lpwstr>16fec493-8cc6-4acc-a227-b5fcc7e7c152</vt:lpwstr>
  </property>
  <property fmtid="{D5CDD505-2E9C-101B-9397-08002B2CF9AE}" pid="16" name="MSIP_Label_41a1f09e-5eac-4dbf-9d54-379e2cb85595_Application">
    <vt:lpwstr>Microsoft Azure Information Protection</vt:lpwstr>
  </property>
  <property fmtid="{D5CDD505-2E9C-101B-9397-08002B2CF9AE}" pid="17" name="MSIP_Label_41a1f09e-5eac-4dbf-9d54-379e2cb85595_Enabled">
    <vt:lpwstr>True</vt:lpwstr>
  </property>
  <property fmtid="{D5CDD505-2E9C-101B-9397-08002B2CF9AE}" pid="18" name="MSIP_Label_41a1f09e-5eac-4dbf-9d54-379e2cb85595_Extended_MSFT_Method">
    <vt:lpwstr>Automatic</vt:lpwstr>
  </property>
  <property fmtid="{D5CDD505-2E9C-101B-9397-08002B2CF9AE}" pid="19" name="MSIP_Label_41a1f09e-5eac-4dbf-9d54-379e2cb85595_Name">
    <vt:lpwstr>Consumer Sensitive (Confidential)</vt:lpwstr>
  </property>
  <property fmtid="{D5CDD505-2E9C-101B-9397-08002B2CF9AE}" pid="20" name="MSIP_Label_41a1f09e-5eac-4dbf-9d54-379e2cb85595_Owner">
    <vt:lpwstr>am251108@ncr.com</vt:lpwstr>
  </property>
  <property fmtid="{D5CDD505-2E9C-101B-9397-08002B2CF9AE}" pid="21" name="MSIP_Label_41a1f09e-5eac-4dbf-9d54-379e2cb85595_SetDate">
    <vt:lpwstr>2020-04-15T18:33:59.2618957Z</vt:lpwstr>
  </property>
  <property fmtid="{D5CDD505-2E9C-101B-9397-08002B2CF9AE}" pid="22" name="MSIP_Label_41a1f09e-5eac-4dbf-9d54-379e2cb85595_SiteId">
    <vt:lpwstr>ae4df1f7-611e-444f-897e-f964e1205171</vt:lpwstr>
  </property>
  <property fmtid="{D5CDD505-2E9C-101B-9397-08002B2CF9AE}" pid="23" name="ScaleCrop">
    <vt:bool>false</vt:bool>
  </property>
  <property fmtid="{D5CDD505-2E9C-101B-9397-08002B2CF9AE}" pid="24" name="Sensitivity">
    <vt:lpwstr>Consumer Sensitive (Confidential) C2 General</vt:lpwstr>
  </property>
  <property fmtid="{D5CDD505-2E9C-101B-9397-08002B2CF9AE}" pid="25" name="ShareDoc">
    <vt:bool>false</vt:bool>
  </property>
</Properties>
</file>