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owtie\Exercícios\"/>
    </mc:Choice>
  </mc:AlternateContent>
  <bookViews>
    <workbookView xWindow="2796" yWindow="0" windowWidth="14376" windowHeight="8256"/>
  </bookViews>
  <sheets>
    <sheet name="Plan1" sheetId="5" r:id="rId1"/>
    <sheet name="Painel" sheetId="4" r:id="rId2"/>
    <sheet name="RESULTADO" sheetId="3" r:id="rId3"/>
    <sheet name="Vendas" sheetId="1" r:id="rId4"/>
    <sheet name="Plan2" sheetId="2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8" i="4"/>
  <c r="M9" i="1"/>
  <c r="M8" i="1"/>
  <c r="M7" i="1"/>
  <c r="M6" i="1"/>
  <c r="M5" i="1"/>
  <c r="M4" i="1"/>
  <c r="M3" i="1"/>
  <c r="M2" i="1"/>
  <c r="L9" i="1"/>
  <c r="L8" i="1"/>
  <c r="L7" i="1"/>
  <c r="L6" i="1"/>
  <c r="L5" i="1"/>
  <c r="L4" i="1"/>
  <c r="L3" i="1"/>
  <c r="L2" i="1"/>
  <c r="D11" i="3"/>
  <c r="I11" i="3"/>
  <c r="I8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2" i="1"/>
  <c r="D8" i="3"/>
</calcChain>
</file>

<file path=xl/sharedStrings.xml><?xml version="1.0" encoding="utf-8"?>
<sst xmlns="http://schemas.openxmlformats.org/spreadsheetml/2006/main" count="967" uniqueCount="264">
  <si>
    <t>Nome da empresa</t>
  </si>
  <si>
    <t># Usuários</t>
  </si>
  <si>
    <t>Receita</t>
  </si>
  <si>
    <t>Endereço</t>
  </si>
  <si>
    <t>Cidade</t>
  </si>
  <si>
    <t>UF</t>
  </si>
  <si>
    <t>CEP</t>
  </si>
  <si>
    <t>Data de pagamento</t>
  </si>
  <si>
    <t>Vendedor</t>
  </si>
  <si>
    <t>Mineração &amp; Cia.</t>
  </si>
  <si>
    <t>Rua do Lago, 289</t>
  </si>
  <si>
    <t>Feira de Santana</t>
  </si>
  <si>
    <t>BA</t>
  </si>
  <si>
    <t>71184-504</t>
  </si>
  <si>
    <t>Alberto</t>
  </si>
  <si>
    <t>Ferrovias S.A.</t>
  </si>
  <si>
    <t>Av. Norte-Sul, 1103</t>
  </si>
  <si>
    <t>Campinas</t>
  </si>
  <si>
    <t>SP</t>
  </si>
  <si>
    <t>15482-928</t>
  </si>
  <si>
    <t>João</t>
  </si>
  <si>
    <t>Indústria Machado</t>
  </si>
  <si>
    <t>Av. Negro, 944</t>
  </si>
  <si>
    <t>Barueri</t>
  </si>
  <si>
    <t>17384-302</t>
  </si>
  <si>
    <t>Silva &amp; Associados</t>
  </si>
  <si>
    <t>Rua Duarte Ribeiro, 121</t>
  </si>
  <si>
    <t>Cuiabá</t>
  </si>
  <si>
    <t>MT</t>
  </si>
  <si>
    <t>61032-371</t>
  </si>
  <si>
    <t>Eduardo</t>
  </si>
  <si>
    <t>Mar Azul Ltda.</t>
  </si>
  <si>
    <t>Estrada da Mata, km 12</t>
  </si>
  <si>
    <t>Rio Branco</t>
  </si>
  <si>
    <t>AC</t>
  </si>
  <si>
    <t>91183-114</t>
  </si>
  <si>
    <t>Camilla</t>
  </si>
  <si>
    <t>Rede Nova</t>
  </si>
  <si>
    <t>Av. do Estado, 559</t>
  </si>
  <si>
    <t>Manaus</t>
  </si>
  <si>
    <t>AM</t>
  </si>
  <si>
    <t>92498-739</t>
  </si>
  <si>
    <t>Tereza</t>
  </si>
  <si>
    <t>Associação Agrícola S.A.</t>
  </si>
  <si>
    <t>Al. Marechal Deodoro, 193</t>
  </si>
  <si>
    <t>Macapá</t>
  </si>
  <si>
    <t>AP</t>
  </si>
  <si>
    <t>93841-016</t>
  </si>
  <si>
    <t>Márcio</t>
  </si>
  <si>
    <t>Escritório de Advocacia PM&amp;A</t>
  </si>
  <si>
    <t>Rua do Porto, 416</t>
  </si>
  <si>
    <t>Tubarão</t>
  </si>
  <si>
    <t>ES</t>
  </si>
  <si>
    <t>31334-948</t>
  </si>
  <si>
    <t>Pedro</t>
  </si>
  <si>
    <t>Indústrias Moreira Ltda.</t>
  </si>
  <si>
    <t>Av. do Bom Retiro, 913</t>
  </si>
  <si>
    <t>Cabo Frio</t>
  </si>
  <si>
    <t>RJ</t>
  </si>
  <si>
    <t>30993-598</t>
  </si>
  <si>
    <t>Grãos e Carnes Ltda.</t>
  </si>
  <si>
    <t>Rua da Gávea, 11</t>
  </si>
  <si>
    <t>Piracicaba</t>
  </si>
  <si>
    <t>10046-049</t>
  </si>
  <si>
    <t>Felipe</t>
  </si>
  <si>
    <t>Tech S.A.</t>
  </si>
  <si>
    <t>Av. do Libertador, 877</t>
  </si>
  <si>
    <t>Belém</t>
  </si>
  <si>
    <t>PA</t>
  </si>
  <si>
    <t>81920-949</t>
  </si>
  <si>
    <t>Bárbara</t>
  </si>
  <si>
    <t>Indústria Alimentícia JN</t>
  </si>
  <si>
    <t>Rua Guimarães Rosa, 54</t>
  </si>
  <si>
    <t>Belo Horizonte</t>
  </si>
  <si>
    <t>BH</t>
  </si>
  <si>
    <t>35059-473</t>
  </si>
  <si>
    <t>Victor</t>
  </si>
  <si>
    <t>Hotelaria Nacional Ltda.</t>
  </si>
  <si>
    <t>Al. das Acácias, 48</t>
  </si>
  <si>
    <t>Gramado</t>
  </si>
  <si>
    <t>RS</t>
  </si>
  <si>
    <t>51109-832</t>
  </si>
  <si>
    <t>Linhas Aéreas RTI</t>
  </si>
  <si>
    <t>Av. 9 de Julho, 1390</t>
  </si>
  <si>
    <t>São Paulo</t>
  </si>
  <si>
    <t>10178-293</t>
  </si>
  <si>
    <t>Carolina</t>
  </si>
  <si>
    <t>Central Rural S.A.</t>
  </si>
  <si>
    <t>Rod. Washington Luiz, km 371</t>
  </si>
  <si>
    <t>Ribeirão Preto</t>
  </si>
  <si>
    <t>13944-030</t>
  </si>
  <si>
    <t>Gabriel</t>
  </si>
  <si>
    <t>Ferro e Aço Ltda.</t>
  </si>
  <si>
    <t>Rua dos Jequitibás, 16</t>
  </si>
  <si>
    <t>Petrópolis</t>
  </si>
  <si>
    <t>31049-143</t>
  </si>
  <si>
    <t>Grondex</t>
  </si>
  <si>
    <t>Av. Boa Viagem, 1864</t>
  </si>
  <si>
    <t>Recife</t>
  </si>
  <si>
    <t>PE</t>
  </si>
  <si>
    <t>72342-890</t>
  </si>
  <si>
    <t>Hospedagens T51 S.A.</t>
  </si>
  <si>
    <t>Av. da Praia, 873</t>
  </si>
  <si>
    <t>João Pessoa</t>
  </si>
  <si>
    <t>PB</t>
  </si>
  <si>
    <t>73701-102</t>
  </si>
  <si>
    <t>Henrique</t>
  </si>
  <si>
    <t>Alto da Colina Indústria S.A.</t>
  </si>
  <si>
    <t>Rua Barão de Itajaí, 52</t>
  </si>
  <si>
    <t>Natal</t>
  </si>
  <si>
    <t>RN</t>
  </si>
  <si>
    <t>76483-150</t>
  </si>
  <si>
    <t>Abaracat Restaurantes</t>
  </si>
  <si>
    <t>Rua 18 do Forte, 970</t>
  </si>
  <si>
    <t>Poto Alegre</t>
  </si>
  <si>
    <t>52185-770</t>
  </si>
  <si>
    <t>Alien Technologies do Brasil</t>
  </si>
  <si>
    <t>Av. Juscelino Kubitschek, 2216</t>
  </si>
  <si>
    <t>Teresina</t>
  </si>
  <si>
    <t>PI</t>
  </si>
  <si>
    <t>75581-183</t>
  </si>
  <si>
    <t>Nublex Ltda.</t>
  </si>
  <si>
    <t>Av. Independência, 339</t>
  </si>
  <si>
    <t>Vinhedo</t>
  </si>
  <si>
    <t>12384-430</t>
  </si>
  <si>
    <t>Petróleo &amp; Cia.</t>
  </si>
  <si>
    <t>Simas</t>
  </si>
  <si>
    <t>Hidrovias S.A.</t>
  </si>
  <si>
    <t>Indústria Carvalho</t>
  </si>
  <si>
    <t>Pereira &amp; Associados</t>
  </si>
  <si>
    <t>Mar Verde Ltda.</t>
  </si>
  <si>
    <t>Rede Antiga</t>
  </si>
  <si>
    <t>Associação Agropecuarista S.A.</t>
  </si>
  <si>
    <t>Escritório de Consultoria RM&amp;T</t>
  </si>
  <si>
    <t>Indústrias Calabazzo Ltda.</t>
  </si>
  <si>
    <t>Trigo e Leite Ltda.</t>
  </si>
  <si>
    <t>Comp S.A.</t>
  </si>
  <si>
    <t>Indústria Farmacêutica RB</t>
  </si>
  <si>
    <t>Hospedagens Federal Ltda.</t>
  </si>
  <si>
    <t>Linhas Aéreas Altair</t>
  </si>
  <si>
    <t>Central Ruralista S.A.</t>
  </si>
  <si>
    <t>Ligas Metálicas Ltda.</t>
  </si>
  <si>
    <t>Gerondilax</t>
  </si>
  <si>
    <t>Hostels TY55 S.A.</t>
  </si>
  <si>
    <t>Vale Seco Indústria S.A.</t>
  </si>
  <si>
    <t>Restaurantes Peregrino</t>
  </si>
  <si>
    <t>Martyr Technologies do Brasil</t>
  </si>
  <si>
    <t>Antise Ltda.</t>
  </si>
  <si>
    <t>Gás Natural &amp; Cia.</t>
  </si>
  <si>
    <t>Rodovias S.A.</t>
  </si>
  <si>
    <t>Indústria Rodrigues</t>
  </si>
  <si>
    <t>Dalton</t>
  </si>
  <si>
    <t>Pricolini &amp; Associados</t>
  </si>
  <si>
    <t>Alto Mar Ltda.</t>
  </si>
  <si>
    <t>Rede Nacional</t>
  </si>
  <si>
    <t>Associação Ouro Mineiro S.A.</t>
  </si>
  <si>
    <t>Escritório de Contabilidade P&amp;BN</t>
  </si>
  <si>
    <t>Indústrias Ferdinand Ltda.</t>
  </si>
  <si>
    <t>Proteínas Animais do Sul Ltda.</t>
  </si>
  <si>
    <t>Electro S.A.</t>
  </si>
  <si>
    <t>Indústria Biotecnológica RB</t>
  </si>
  <si>
    <t>Eventos Andaluzzi Ltda.</t>
  </si>
  <si>
    <t>Linhas Aéreas Sky Air</t>
  </si>
  <si>
    <t>Central Hídrica S.A.</t>
  </si>
  <si>
    <t>Bronzetex Ltda.</t>
  </si>
  <si>
    <t>Turbinex</t>
  </si>
  <si>
    <t>Rede Hoteleira Braconizzi S.A.</t>
  </si>
  <si>
    <t>Alto Vale Indústria S.A.</t>
  </si>
  <si>
    <t>Restaurantes Gennaro</t>
  </si>
  <si>
    <t>Space Technologies do Brasil</t>
  </si>
  <si>
    <t>Mirantex Ltda.</t>
  </si>
  <si>
    <t>Carvão Mineral &amp; Cia.</t>
  </si>
  <si>
    <t>Aerovias S.A.</t>
  </si>
  <si>
    <t>Indústria Chamelletti</t>
  </si>
  <si>
    <t>Audantti &amp; Associados</t>
  </si>
  <si>
    <t>OceanTech Ltda.</t>
  </si>
  <si>
    <t>Rede Federal</t>
  </si>
  <si>
    <t>Associação Cobre Paulista S.A.</t>
  </si>
  <si>
    <t>Escritório de Finanças Corp Ltda.</t>
  </si>
  <si>
    <t>Indústrias Richelli Ltda.</t>
  </si>
  <si>
    <t>Frigorífico Aderbal Ltda.</t>
  </si>
  <si>
    <t>Transistor S.A.</t>
  </si>
  <si>
    <t>Indústria Farmacotécnica UBN</t>
  </si>
  <si>
    <t>Eventos Giumialle Ltda.</t>
  </si>
  <si>
    <t>Linhas Aéreas CloudAir</t>
  </si>
  <si>
    <t>NuclearTech</t>
  </si>
  <si>
    <t>Colinas do Andal S.A.</t>
  </si>
  <si>
    <t>RotorTech</t>
  </si>
  <si>
    <t>Rede Hoteleira Giacomo S.A.</t>
  </si>
  <si>
    <t>Mar e Terra Indústria S.A.</t>
  </si>
  <si>
    <t>Restaurantes Azzato</t>
  </si>
  <si>
    <t>Mobile Technologies do Brasil</t>
  </si>
  <si>
    <t>Alentex Ltda.</t>
  </si>
  <si>
    <t>Logística Federal S.A</t>
  </si>
  <si>
    <t>Roxandel</t>
  </si>
  <si>
    <t>InduraTech</t>
  </si>
  <si>
    <t>BrasilTronics</t>
  </si>
  <si>
    <t>Café Grão do Bem Ltda.</t>
  </si>
  <si>
    <t>InterTech S.A.</t>
  </si>
  <si>
    <t>Rede Seis</t>
  </si>
  <si>
    <t>Giorgio Papel e Celulose</t>
  </si>
  <si>
    <t>Dinâmica Aérea IndraTech</t>
  </si>
  <si>
    <t>CompuBras Ltda.</t>
  </si>
  <si>
    <t>Combuster</t>
  </si>
  <si>
    <t>Mineração Europa</t>
  </si>
  <si>
    <t>Exquisium</t>
  </si>
  <si>
    <t>Hatori Saiatsu</t>
  </si>
  <si>
    <t>Linhas Aéreas VoeBem</t>
  </si>
  <si>
    <t>Novos Ares S.A.</t>
  </si>
  <si>
    <t>Catedrática Educacional</t>
  </si>
  <si>
    <t>Campeões do Varejo S.A.</t>
  </si>
  <si>
    <t>Fernandes Tomates S.A.</t>
  </si>
  <si>
    <t>Instituto Richterberger</t>
  </si>
  <si>
    <t>Eletroblink</t>
  </si>
  <si>
    <t>BRATS S.A.</t>
  </si>
  <si>
    <t>Indústrias Pedro Fortelatto</t>
  </si>
  <si>
    <t>Indústrias Sorín</t>
  </si>
  <si>
    <t>Coriolano Ltda.</t>
  </si>
  <si>
    <t>Demográfica S.A.</t>
  </si>
  <si>
    <t>Utensílios Metálicos do Brasil</t>
  </si>
  <si>
    <t>Empresa de Energia</t>
  </si>
  <si>
    <t>Positronics</t>
  </si>
  <si>
    <t>Ferrovias do Sul S.A.</t>
  </si>
  <si>
    <t>Holding S.A.</t>
  </si>
  <si>
    <t>Fundição e Lastreamento Ltda.</t>
  </si>
  <si>
    <t>Hamburguerias Brazuca</t>
  </si>
  <si>
    <t>NimbusCloud Ltda.</t>
  </si>
  <si>
    <t>Ferrovias do Norte S.A.</t>
  </si>
  <si>
    <t>Usina Nuclear Rigurtsky</t>
  </si>
  <si>
    <t>Linhas Aéreas Planair</t>
  </si>
  <si>
    <t>Cyborg Tech do Brasil Ltda.</t>
  </si>
  <si>
    <t>Produtora Musical S.A.</t>
  </si>
  <si>
    <t>Roxanel</t>
  </si>
  <si>
    <t>Serviços Gerais S.A.</t>
  </si>
  <si>
    <t>Ferrovias do Atlântico Sul</t>
  </si>
  <si>
    <t>Oceânica S.A.</t>
  </si>
  <si>
    <t>Entressafra Ltda.</t>
  </si>
  <si>
    <t>BuzzTech</t>
  </si>
  <si>
    <t>FibraTech</t>
  </si>
  <si>
    <t>Cafezal S.A.</t>
  </si>
  <si>
    <t>Leadrini &amp; Associados</t>
  </si>
  <si>
    <t>Exemplar S.A.</t>
  </si>
  <si>
    <t>Sistemas de Dados SysTech</t>
  </si>
  <si>
    <t>Empreendeus</t>
  </si>
  <si>
    <t>CCAM</t>
  </si>
  <si>
    <t>Linhas Aéreas FlyNow</t>
  </si>
  <si>
    <t>TurbineTech do Brasil S.A.</t>
  </si>
  <si>
    <t>RTTA Ligas Metálicas</t>
  </si>
  <si>
    <t>Ornamentech</t>
  </si>
  <si>
    <t>Ajaccio Ltda.</t>
  </si>
  <si>
    <t>Hotelaria Giulietta S.A.</t>
  </si>
  <si>
    <t>Café dos Artistas</t>
  </si>
  <si>
    <t>TuringTech</t>
  </si>
  <si>
    <t>Mineração Norte-Nordeste S.A.</t>
  </si>
  <si>
    <t>Empresa</t>
  </si>
  <si>
    <t>Preço por usuário</t>
  </si>
  <si>
    <t>Menor que</t>
  </si>
  <si>
    <t>Maior que</t>
  </si>
  <si>
    <t>Vendas por vendedor</t>
  </si>
  <si>
    <t>Nome do vendedor</t>
  </si>
  <si>
    <t># Clientes</t>
  </si>
  <si>
    <t>R$ Vendas</t>
  </si>
  <si>
    <t>Vendas por Estado</t>
  </si>
  <si>
    <t>Utilize os conhecimento que você adquiriu na aula para construir um painel por Estado. As referências para a lista suspensa você encontra em Plan2!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</si>
</sst>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\ * #,##0_-;\-&quot;R$&quot;\ * #,##0_-;_-&quot;R$&quot;\ * &quot;-&quot;??_-;_-@_-"/>
  </numFmts>
  <fonts count="10" x14ac:knownFonts="1"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1" applyFont="1"/>
    <xf numFmtId="0" fontId="3" fillId="2" borderId="1" xfId="1" applyFont="1" applyFill="1" applyBorder="1"/>
    <xf numFmtId="0" fontId="4" fillId="0" borderId="1" xfId="1" applyFont="1" applyBorder="1"/>
    <xf numFmtId="0" fontId="4" fillId="0" borderId="0" xfId="1" applyFont="1" applyBorder="1"/>
    <xf numFmtId="16" fontId="4" fillId="0" borderId="0" xfId="1" applyNumberFormat="1" applyFont="1" applyBorder="1"/>
    <xf numFmtId="0" fontId="5" fillId="3" borderId="2" xfId="1" applyFont="1" applyFill="1" applyBorder="1"/>
    <xf numFmtId="0" fontId="5" fillId="3" borderId="3" xfId="1" applyFont="1" applyFill="1" applyBorder="1"/>
    <xf numFmtId="0" fontId="5" fillId="3" borderId="4" xfId="1" applyFont="1" applyFill="1" applyBorder="1"/>
    <xf numFmtId="0" fontId="6" fillId="0" borderId="0" xfId="1" applyFont="1" applyFill="1" applyBorder="1"/>
    <xf numFmtId="14" fontId="6" fillId="0" borderId="0" xfId="1" applyNumberFormat="1" applyFont="1" applyFill="1" applyBorder="1"/>
    <xf numFmtId="0" fontId="6" fillId="4" borderId="6" xfId="1" applyFont="1" applyFill="1" applyBorder="1"/>
    <xf numFmtId="0" fontId="6" fillId="4" borderId="8" xfId="1" applyFont="1" applyFill="1" applyBorder="1"/>
    <xf numFmtId="0" fontId="5" fillId="4" borderId="5" xfId="1" applyFont="1" applyFill="1" applyBorder="1"/>
    <xf numFmtId="0" fontId="5" fillId="4" borderId="7" xfId="1" applyNumberFormat="1" applyFont="1" applyFill="1" applyBorder="1"/>
    <xf numFmtId="0" fontId="5" fillId="4" borderId="9" xfId="1" applyFont="1" applyFill="1" applyBorder="1"/>
    <xf numFmtId="0" fontId="5" fillId="4" borderId="10" xfId="1" applyNumberFormat="1" applyFont="1" applyFill="1" applyBorder="1"/>
    <xf numFmtId="42" fontId="5" fillId="4" borderId="6" xfId="1" applyNumberFormat="1" applyFont="1" applyFill="1" applyBorder="1"/>
    <xf numFmtId="42" fontId="5" fillId="4" borderId="8" xfId="1" applyNumberFormat="1" applyFont="1" applyFill="1" applyBorder="1"/>
    <xf numFmtId="0" fontId="0" fillId="0" borderId="11" xfId="0" applyBorder="1"/>
    <xf numFmtId="0" fontId="8" fillId="0" borderId="11" xfId="0" applyFont="1" applyBorder="1"/>
    <xf numFmtId="0" fontId="0" fillId="5" borderId="11" xfId="0" applyFill="1" applyBorder="1"/>
    <xf numFmtId="0" fontId="0" fillId="6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7" borderId="2" xfId="0" applyFont="1" applyFill="1" applyBorder="1"/>
    <xf numFmtId="0" fontId="7" fillId="7" borderId="3" xfId="0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9" fillId="8" borderId="2" xfId="0" applyFont="1" applyFill="1" applyBorder="1"/>
    <xf numFmtId="0" fontId="7" fillId="8" borderId="3" xfId="0" applyFont="1" applyFill="1" applyBorder="1"/>
    <xf numFmtId="0" fontId="9" fillId="8" borderId="3" xfId="0" applyFont="1" applyFill="1" applyBorder="1"/>
    <xf numFmtId="0" fontId="9" fillId="8" borderId="4" xfId="0" applyFont="1" applyFill="1" applyBorder="1"/>
    <xf numFmtId="42" fontId="4" fillId="0" borderId="0" xfId="1" applyNumberFormat="1" applyFont="1" applyBorder="1"/>
    <xf numFmtId="164" fontId="0" fillId="6" borderId="11" xfId="0" applyNumberForma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6" fillId="4" borderId="5" xfId="1" applyFont="1" applyFill="1" applyBorder="1"/>
    <xf numFmtId="14" fontId="6" fillId="4" borderId="7" xfId="1" applyNumberFormat="1" applyFont="1" applyFill="1" applyBorder="1"/>
    <xf numFmtId="0" fontId="6" fillId="4" borderId="9" xfId="1" applyFont="1" applyFill="1" applyBorder="1"/>
    <xf numFmtId="14" fontId="6" fillId="4" borderId="10" xfId="1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320040</xdr:colOff>
      <xdr:row>20</xdr:row>
      <xdr:rowOff>160020</xdr:rowOff>
    </xdr:from>
    <xdr:to>
      <xdr:col>14</xdr:col>
      <xdr:colOff>68580</xdr:colOff>
      <xdr:row>24</xdr:row>
      <xdr:rowOff>166945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3825240"/>
          <a:ext cx="1577340" cy="738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24"/>
  <sheetViews>
    <sheetView showGridLines="0" tabSelected="1" workbookViewId="0">
      <selection activeCell="E5" sqref="E5:N24"/>
    </sheetView>
  </sheetViews>
  <sheetFormatPr defaultRowHeight="14.4" x14ac:dyDescent="0.3"/>
  <sheetData>
    <row r="4" spans="5:14" ht="15" thickBot="1" x14ac:dyDescent="0.35"/>
    <row r="5" spans="5:14" x14ac:dyDescent="0.3">
      <c r="E5" s="38" t="s">
        <v>263</v>
      </c>
      <c r="F5" s="39"/>
      <c r="G5" s="39"/>
      <c r="H5" s="39"/>
      <c r="I5" s="39"/>
      <c r="J5" s="39"/>
      <c r="K5" s="39"/>
      <c r="L5" s="39"/>
      <c r="M5" s="39"/>
      <c r="N5" s="40"/>
    </row>
    <row r="6" spans="5:14" x14ac:dyDescent="0.3">
      <c r="E6" s="41"/>
      <c r="F6" s="42"/>
      <c r="G6" s="42"/>
      <c r="H6" s="42"/>
      <c r="I6" s="42"/>
      <c r="J6" s="42"/>
      <c r="K6" s="42"/>
      <c r="L6" s="42"/>
      <c r="M6" s="42"/>
      <c r="N6" s="43"/>
    </row>
    <row r="7" spans="5:14" x14ac:dyDescent="0.3">
      <c r="E7" s="41"/>
      <c r="F7" s="42"/>
      <c r="G7" s="42"/>
      <c r="H7" s="42"/>
      <c r="I7" s="42"/>
      <c r="J7" s="42"/>
      <c r="K7" s="42"/>
      <c r="L7" s="42"/>
      <c r="M7" s="42"/>
      <c r="N7" s="43"/>
    </row>
    <row r="8" spans="5:14" x14ac:dyDescent="0.3">
      <c r="E8" s="41"/>
      <c r="F8" s="42"/>
      <c r="G8" s="42"/>
      <c r="H8" s="42"/>
      <c r="I8" s="42"/>
      <c r="J8" s="42"/>
      <c r="K8" s="42"/>
      <c r="L8" s="42"/>
      <c r="M8" s="42"/>
      <c r="N8" s="43"/>
    </row>
    <row r="9" spans="5:14" x14ac:dyDescent="0.3">
      <c r="E9" s="41"/>
      <c r="F9" s="42"/>
      <c r="G9" s="42"/>
      <c r="H9" s="42"/>
      <c r="I9" s="42"/>
      <c r="J9" s="42"/>
      <c r="K9" s="42"/>
      <c r="L9" s="42"/>
      <c r="M9" s="42"/>
      <c r="N9" s="43"/>
    </row>
    <row r="10" spans="5:14" x14ac:dyDescent="0.3">
      <c r="E10" s="41"/>
      <c r="F10" s="42"/>
      <c r="G10" s="42"/>
      <c r="H10" s="42"/>
      <c r="I10" s="42"/>
      <c r="J10" s="42"/>
      <c r="K10" s="42"/>
      <c r="L10" s="42"/>
      <c r="M10" s="42"/>
      <c r="N10" s="43"/>
    </row>
    <row r="11" spans="5:14" x14ac:dyDescent="0.3">
      <c r="E11" s="41"/>
      <c r="F11" s="42"/>
      <c r="G11" s="42"/>
      <c r="H11" s="42"/>
      <c r="I11" s="42"/>
      <c r="J11" s="42"/>
      <c r="K11" s="42"/>
      <c r="L11" s="42"/>
      <c r="M11" s="42"/>
      <c r="N11" s="43"/>
    </row>
    <row r="12" spans="5:14" x14ac:dyDescent="0.3">
      <c r="E12" s="41"/>
      <c r="F12" s="42"/>
      <c r="G12" s="42"/>
      <c r="H12" s="42"/>
      <c r="I12" s="42"/>
      <c r="J12" s="42"/>
      <c r="K12" s="42"/>
      <c r="L12" s="42"/>
      <c r="M12" s="42"/>
      <c r="N12" s="43"/>
    </row>
    <row r="13" spans="5:14" x14ac:dyDescent="0.3">
      <c r="E13" s="41"/>
      <c r="F13" s="42"/>
      <c r="G13" s="42"/>
      <c r="H13" s="42"/>
      <c r="I13" s="42"/>
      <c r="J13" s="42"/>
      <c r="K13" s="42"/>
      <c r="L13" s="42"/>
      <c r="M13" s="42"/>
      <c r="N13" s="43"/>
    </row>
    <row r="14" spans="5:14" x14ac:dyDescent="0.3">
      <c r="E14" s="41"/>
      <c r="F14" s="42"/>
      <c r="G14" s="42"/>
      <c r="H14" s="42"/>
      <c r="I14" s="42"/>
      <c r="J14" s="42"/>
      <c r="K14" s="42"/>
      <c r="L14" s="42"/>
      <c r="M14" s="42"/>
      <c r="N14" s="43"/>
    </row>
    <row r="15" spans="5:14" x14ac:dyDescent="0.3">
      <c r="E15" s="41"/>
      <c r="F15" s="42"/>
      <c r="G15" s="42"/>
      <c r="H15" s="42"/>
      <c r="I15" s="42"/>
      <c r="J15" s="42"/>
      <c r="K15" s="42"/>
      <c r="L15" s="42"/>
      <c r="M15" s="42"/>
      <c r="N15" s="43"/>
    </row>
    <row r="16" spans="5:14" x14ac:dyDescent="0.3">
      <c r="E16" s="41"/>
      <c r="F16" s="42"/>
      <c r="G16" s="42"/>
      <c r="H16" s="42"/>
      <c r="I16" s="42"/>
      <c r="J16" s="42"/>
      <c r="K16" s="42"/>
      <c r="L16" s="42"/>
      <c r="M16" s="42"/>
      <c r="N16" s="43"/>
    </row>
    <row r="17" spans="5:14" x14ac:dyDescent="0.3">
      <c r="E17" s="41"/>
      <c r="F17" s="42"/>
      <c r="G17" s="42"/>
      <c r="H17" s="42"/>
      <c r="I17" s="42"/>
      <c r="J17" s="42"/>
      <c r="K17" s="42"/>
      <c r="L17" s="42"/>
      <c r="M17" s="42"/>
      <c r="N17" s="43"/>
    </row>
    <row r="18" spans="5:14" x14ac:dyDescent="0.3">
      <c r="E18" s="41"/>
      <c r="F18" s="42"/>
      <c r="G18" s="42"/>
      <c r="H18" s="42"/>
      <c r="I18" s="42"/>
      <c r="J18" s="42"/>
      <c r="K18" s="42"/>
      <c r="L18" s="42"/>
      <c r="M18" s="42"/>
      <c r="N18" s="43"/>
    </row>
    <row r="19" spans="5:14" x14ac:dyDescent="0.3">
      <c r="E19" s="41"/>
      <c r="F19" s="42"/>
      <c r="G19" s="42"/>
      <c r="H19" s="42"/>
      <c r="I19" s="42"/>
      <c r="J19" s="42"/>
      <c r="K19" s="42"/>
      <c r="L19" s="42"/>
      <c r="M19" s="42"/>
      <c r="N19" s="43"/>
    </row>
    <row r="20" spans="5:14" x14ac:dyDescent="0.3">
      <c r="E20" s="41"/>
      <c r="F20" s="42"/>
      <c r="G20" s="42"/>
      <c r="H20" s="42"/>
      <c r="I20" s="42"/>
      <c r="J20" s="42"/>
      <c r="K20" s="42"/>
      <c r="L20" s="42"/>
      <c r="M20" s="42"/>
      <c r="N20" s="43"/>
    </row>
    <row r="21" spans="5:14" x14ac:dyDescent="0.3">
      <c r="E21" s="41"/>
      <c r="F21" s="42"/>
      <c r="G21" s="42"/>
      <c r="H21" s="42"/>
      <c r="I21" s="42"/>
      <c r="J21" s="42"/>
      <c r="K21" s="42"/>
      <c r="L21" s="42"/>
      <c r="M21" s="42"/>
      <c r="N21" s="43"/>
    </row>
    <row r="22" spans="5:14" x14ac:dyDescent="0.3">
      <c r="E22" s="41"/>
      <c r="F22" s="42"/>
      <c r="G22" s="42"/>
      <c r="H22" s="42"/>
      <c r="I22" s="42"/>
      <c r="J22" s="42"/>
      <c r="K22" s="42"/>
      <c r="L22" s="42"/>
      <c r="M22" s="42"/>
      <c r="N22" s="43"/>
    </row>
    <row r="23" spans="5:14" x14ac:dyDescent="0.3">
      <c r="E23" s="41"/>
      <c r="F23" s="42"/>
      <c r="G23" s="42"/>
      <c r="H23" s="42"/>
      <c r="I23" s="42"/>
      <c r="J23" s="42"/>
      <c r="K23" s="42"/>
      <c r="L23" s="42"/>
      <c r="M23" s="42"/>
      <c r="N23" s="43"/>
    </row>
    <row r="24" spans="5:14" ht="15" thickBot="1" x14ac:dyDescent="0.35">
      <c r="E24" s="44"/>
      <c r="F24" s="45"/>
      <c r="G24" s="45"/>
      <c r="H24" s="45"/>
      <c r="I24" s="45"/>
      <c r="J24" s="45"/>
      <c r="K24" s="45"/>
      <c r="L24" s="45"/>
      <c r="M24" s="45"/>
      <c r="N24" s="46"/>
    </row>
  </sheetData>
  <mergeCells count="1">
    <mergeCell ref="E5:N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5" sqref="D5"/>
    </sheetView>
  </sheetViews>
  <sheetFormatPr defaultRowHeight="14.4" x14ac:dyDescent="0.3"/>
  <cols>
    <col min="2" max="2" width="5.6640625" customWidth="1"/>
    <col min="3" max="3" width="27.6640625" customWidth="1"/>
    <col min="4" max="4" width="20.6640625" customWidth="1"/>
    <col min="5" max="5" width="4.33203125" customWidth="1"/>
    <col min="7" max="7" width="5.6640625" customWidth="1"/>
    <col min="8" max="8" width="27.6640625" customWidth="1"/>
    <col min="9" max="9" width="20.6640625" customWidth="1"/>
    <col min="10" max="10" width="4.33203125" customWidth="1"/>
  </cols>
  <sheetData>
    <row r="2" spans="2:10" ht="15" thickBot="1" x14ac:dyDescent="0.35"/>
    <row r="3" spans="2:10" x14ac:dyDescent="0.3">
      <c r="B3" s="28"/>
      <c r="C3" s="29" t="s">
        <v>258</v>
      </c>
      <c r="D3" s="30"/>
      <c r="E3" s="31"/>
      <c r="G3" s="32"/>
      <c r="H3" s="33" t="s">
        <v>262</v>
      </c>
      <c r="I3" s="34"/>
      <c r="J3" s="35"/>
    </row>
    <row r="4" spans="2:10" x14ac:dyDescent="0.3">
      <c r="B4" s="23"/>
      <c r="C4" s="19"/>
      <c r="D4" s="19"/>
      <c r="E4" s="24"/>
      <c r="G4" s="23"/>
      <c r="H4" s="19"/>
      <c r="I4" s="19"/>
      <c r="J4" s="24"/>
    </row>
    <row r="5" spans="2:10" x14ac:dyDescent="0.3">
      <c r="B5" s="23"/>
      <c r="C5" s="20" t="s">
        <v>259</v>
      </c>
      <c r="D5" s="21" t="s">
        <v>48</v>
      </c>
      <c r="E5" s="24"/>
      <c r="G5" s="23"/>
      <c r="H5" s="20" t="s">
        <v>5</v>
      </c>
      <c r="I5" s="21"/>
      <c r="J5" s="24"/>
    </row>
    <row r="6" spans="2:10" x14ac:dyDescent="0.3">
      <c r="B6" s="23"/>
      <c r="C6" s="19"/>
      <c r="D6" s="19"/>
      <c r="E6" s="24"/>
      <c r="G6" s="23"/>
      <c r="H6" s="19"/>
      <c r="I6" s="19"/>
      <c r="J6" s="24"/>
    </row>
    <row r="7" spans="2:10" x14ac:dyDescent="0.3">
      <c r="B7" s="23"/>
      <c r="C7" s="19"/>
      <c r="D7" s="19"/>
      <c r="E7" s="24"/>
      <c r="G7" s="23"/>
      <c r="H7" s="19"/>
      <c r="I7" s="19"/>
      <c r="J7" s="24"/>
    </row>
    <row r="8" spans="2:10" x14ac:dyDescent="0.3">
      <c r="B8" s="23"/>
      <c r="C8" s="20" t="s">
        <v>260</v>
      </c>
      <c r="D8" s="22">
        <f>COUNTIF(Vendas!I1:I150,Painel!D5)</f>
        <v>8</v>
      </c>
      <c r="E8" s="24"/>
      <c r="G8" s="23"/>
      <c r="H8" s="20" t="s">
        <v>260</v>
      </c>
      <c r="I8" s="22"/>
      <c r="J8" s="24"/>
    </row>
    <row r="9" spans="2:10" x14ac:dyDescent="0.3">
      <c r="B9" s="23"/>
      <c r="C9" s="19"/>
      <c r="D9" s="19"/>
      <c r="E9" s="24"/>
      <c r="G9" s="23"/>
      <c r="H9" s="19"/>
      <c r="I9" s="19"/>
      <c r="J9" s="24"/>
    </row>
    <row r="10" spans="2:10" x14ac:dyDescent="0.3">
      <c r="B10" s="23"/>
      <c r="C10" s="19"/>
      <c r="D10" s="19"/>
      <c r="E10" s="24"/>
      <c r="G10" s="23"/>
      <c r="H10" s="19"/>
      <c r="I10" s="19"/>
      <c r="J10" s="24"/>
    </row>
    <row r="11" spans="2:10" x14ac:dyDescent="0.3">
      <c r="B11" s="23"/>
      <c r="C11" s="20" t="s">
        <v>261</v>
      </c>
      <c r="D11" s="37">
        <f>SUMIF(Vendas!I1:I150,Painel!D5,Vendas!C1:C150)</f>
        <v>318393</v>
      </c>
      <c r="E11" s="24"/>
      <c r="G11" s="23"/>
      <c r="H11" s="20" t="s">
        <v>261</v>
      </c>
      <c r="I11" s="37"/>
      <c r="J11" s="24"/>
    </row>
    <row r="12" spans="2:10" ht="15" thickBot="1" x14ac:dyDescent="0.35">
      <c r="B12" s="25"/>
      <c r="C12" s="26"/>
      <c r="D12" s="26"/>
      <c r="E12" s="27"/>
      <c r="G12" s="25"/>
      <c r="H12" s="26"/>
      <c r="I12" s="26"/>
      <c r="J12" s="2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Plan2!$B$2:$B$17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5" sqref="D5"/>
    </sheetView>
  </sheetViews>
  <sheetFormatPr defaultRowHeight="14.4" x14ac:dyDescent="0.3"/>
  <cols>
    <col min="2" max="2" width="5.6640625" customWidth="1"/>
    <col min="3" max="3" width="27.6640625" customWidth="1"/>
    <col min="4" max="4" width="20.6640625" customWidth="1"/>
    <col min="5" max="5" width="4.33203125" customWidth="1"/>
    <col min="7" max="7" width="5.6640625" customWidth="1"/>
    <col min="8" max="8" width="27.6640625" customWidth="1"/>
    <col min="9" max="9" width="20.6640625" customWidth="1"/>
    <col min="10" max="10" width="4.33203125" customWidth="1"/>
  </cols>
  <sheetData>
    <row r="2" spans="2:10" ht="15" thickBot="1" x14ac:dyDescent="0.35"/>
    <row r="3" spans="2:10" x14ac:dyDescent="0.3">
      <c r="B3" s="28"/>
      <c r="C3" s="29" t="s">
        <v>258</v>
      </c>
      <c r="D3" s="30"/>
      <c r="E3" s="31"/>
      <c r="G3" s="32"/>
      <c r="H3" s="33" t="s">
        <v>262</v>
      </c>
      <c r="I3" s="34"/>
      <c r="J3" s="35"/>
    </row>
    <row r="4" spans="2:10" x14ac:dyDescent="0.3">
      <c r="B4" s="23"/>
      <c r="C4" s="19"/>
      <c r="D4" s="19"/>
      <c r="E4" s="24"/>
      <c r="G4" s="23"/>
      <c r="H4" s="19"/>
      <c r="I4" s="19"/>
      <c r="J4" s="24"/>
    </row>
    <row r="5" spans="2:10" x14ac:dyDescent="0.3">
      <c r="B5" s="23"/>
      <c r="C5" s="20" t="s">
        <v>259</v>
      </c>
      <c r="D5" s="21" t="s">
        <v>48</v>
      </c>
      <c r="E5" s="24"/>
      <c r="G5" s="23"/>
      <c r="H5" s="20" t="s">
        <v>5</v>
      </c>
      <c r="I5" s="21" t="s">
        <v>68</v>
      </c>
      <c r="J5" s="24"/>
    </row>
    <row r="6" spans="2:10" x14ac:dyDescent="0.3">
      <c r="B6" s="23"/>
      <c r="C6" s="19"/>
      <c r="D6" s="19"/>
      <c r="E6" s="24"/>
      <c r="G6" s="23"/>
      <c r="H6" s="19"/>
      <c r="I6" s="19"/>
      <c r="J6" s="24"/>
    </row>
    <row r="7" spans="2:10" x14ac:dyDescent="0.3">
      <c r="B7" s="23"/>
      <c r="C7" s="19"/>
      <c r="D7" s="19"/>
      <c r="E7" s="24"/>
      <c r="G7" s="23"/>
      <c r="H7" s="19"/>
      <c r="I7" s="19"/>
      <c r="J7" s="24"/>
    </row>
    <row r="8" spans="2:10" x14ac:dyDescent="0.3">
      <c r="B8" s="23"/>
      <c r="C8" s="20" t="s">
        <v>260</v>
      </c>
      <c r="D8" s="22">
        <f>COUNTIF(Vendas!$I$2:$I$150,RESULTADO!D5)</f>
        <v>8</v>
      </c>
      <c r="E8" s="24"/>
      <c r="G8" s="23"/>
      <c r="H8" s="20" t="s">
        <v>260</v>
      </c>
      <c r="I8" s="22">
        <f>COUNTIF(Vendas!$F$2:$F$150,RESULTADO!I5)</f>
        <v>7</v>
      </c>
      <c r="J8" s="24"/>
    </row>
    <row r="9" spans="2:10" x14ac:dyDescent="0.3">
      <c r="B9" s="23"/>
      <c r="C9" s="19"/>
      <c r="D9" s="19"/>
      <c r="E9" s="24"/>
      <c r="G9" s="23"/>
      <c r="H9" s="19"/>
      <c r="I9" s="19"/>
      <c r="J9" s="24"/>
    </row>
    <row r="10" spans="2:10" x14ac:dyDescent="0.3">
      <c r="B10" s="23"/>
      <c r="C10" s="19"/>
      <c r="D10" s="19"/>
      <c r="E10" s="24"/>
      <c r="G10" s="23"/>
      <c r="H10" s="19"/>
      <c r="I10" s="19"/>
      <c r="J10" s="24"/>
    </row>
    <row r="11" spans="2:10" x14ac:dyDescent="0.3">
      <c r="B11" s="23"/>
      <c r="C11" s="20" t="s">
        <v>261</v>
      </c>
      <c r="D11" s="37">
        <f>SUMIF(Vendas!I2:I150,RESULTADO!D5,Vendas!C2:C150)</f>
        <v>318393</v>
      </c>
      <c r="E11" s="24"/>
      <c r="G11" s="23"/>
      <c r="H11" s="20" t="s">
        <v>261</v>
      </c>
      <c r="I11" s="37">
        <f>SUMIF(Vendas!F2:F150,RESULTADO!I5,Vendas!C2:C150)</f>
        <v>195834</v>
      </c>
      <c r="J11" s="24"/>
    </row>
    <row r="12" spans="2:10" ht="15" thickBot="1" x14ac:dyDescent="0.35">
      <c r="B12" s="25"/>
      <c r="C12" s="26"/>
      <c r="D12" s="26"/>
      <c r="E12" s="27"/>
      <c r="G12" s="25"/>
      <c r="H12" s="26"/>
      <c r="I12" s="26"/>
      <c r="J12" s="2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Plan2!$B$2:$B$16</xm:f>
          </x14:formula1>
          <xm:sqref>D5</xm:sqref>
        </x14:dataValidation>
        <x14:dataValidation type="list" allowBlank="1" showInputMessage="1" showErrorMessage="1">
          <x14:formula1>
            <xm:f>Plan2!$C$2:$C$16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workbookViewId="0"/>
  </sheetViews>
  <sheetFormatPr defaultRowHeight="14.4" x14ac:dyDescent="0.3"/>
  <cols>
    <col min="1" max="1" width="31.109375" bestFit="1" customWidth="1"/>
    <col min="2" max="2" width="10.109375" bestFit="1" customWidth="1"/>
    <col min="3" max="3" width="10.5546875" bestFit="1" customWidth="1"/>
    <col min="4" max="4" width="28.109375" bestFit="1" customWidth="1"/>
    <col min="5" max="5" width="15.6640625" bestFit="1" customWidth="1"/>
    <col min="6" max="6" width="4" bestFit="1" customWidth="1"/>
    <col min="7" max="7" width="9.6640625" bestFit="1" customWidth="1"/>
    <col min="8" max="8" width="18.44140625" bestFit="1" customWidth="1"/>
    <col min="9" max="9" width="9.88671875" bestFit="1" customWidth="1"/>
    <col min="10" max="10" width="3.6640625" customWidth="1"/>
    <col min="11" max="11" width="27.88671875" bestFit="1" customWidth="1"/>
    <col min="12" max="12" width="13.88671875" customWidth="1"/>
    <col min="13" max="13" width="18.44140625" bestFit="1" customWidth="1"/>
  </cols>
  <sheetData>
    <row r="1" spans="1: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254</v>
      </c>
      <c r="L1" s="7" t="s">
        <v>8</v>
      </c>
      <c r="M1" s="8" t="s">
        <v>7</v>
      </c>
    </row>
    <row r="2" spans="1:13" x14ac:dyDescent="0.3">
      <c r="A2" s="1" t="s">
        <v>9</v>
      </c>
      <c r="B2" s="3">
        <v>309</v>
      </c>
      <c r="C2" s="36">
        <f>IF(B2&lt;$L$12,$K$12*B2,IF(B2&gt;$M$14,$K$14*B2,$K$13*B2))</f>
        <v>17613</v>
      </c>
      <c r="D2" s="4" t="s">
        <v>10</v>
      </c>
      <c r="E2" s="4" t="s">
        <v>11</v>
      </c>
      <c r="F2" s="4" t="s">
        <v>12</v>
      </c>
      <c r="G2" s="4" t="s">
        <v>13</v>
      </c>
      <c r="H2" s="5">
        <v>42370</v>
      </c>
      <c r="I2" s="4" t="s">
        <v>14</v>
      </c>
      <c r="K2" s="11" t="s">
        <v>49</v>
      </c>
      <c r="L2" s="47" t="str">
        <f>INDEX($I$1:$I$150,MATCH(K2,$A$1:$A$150,0))</f>
        <v>Pedro</v>
      </c>
      <c r="M2" s="48">
        <f>INDEX($H$1:$H$150,MATCH(K2,$A$1:$A$150,0))</f>
        <v>42382</v>
      </c>
    </row>
    <row r="3" spans="1:13" x14ac:dyDescent="0.3">
      <c r="A3" s="1" t="s">
        <v>15</v>
      </c>
      <c r="B3" s="1">
        <v>162</v>
      </c>
      <c r="C3" s="36">
        <f t="shared" ref="C3:C66" si="0">IF(B3&lt;$L$12,$K$12*B3,IF(B3&gt;$M$14,$K$14*B3,$K$13*B3))</f>
        <v>9234</v>
      </c>
      <c r="D3" s="4" t="s">
        <v>16</v>
      </c>
      <c r="E3" s="4" t="s">
        <v>17</v>
      </c>
      <c r="F3" s="4" t="s">
        <v>18</v>
      </c>
      <c r="G3" s="4" t="s">
        <v>19</v>
      </c>
      <c r="H3" s="5">
        <v>42371</v>
      </c>
      <c r="I3" s="4" t="s">
        <v>20</v>
      </c>
      <c r="K3" s="11" t="s">
        <v>130</v>
      </c>
      <c r="L3" s="47" t="str">
        <f t="shared" ref="L3:L9" si="1">INDEX($I$1:$I$150,MATCH(K3,$A$1:$A$150,0))</f>
        <v>Camilla</v>
      </c>
      <c r="M3" s="48">
        <f t="shared" ref="M3:M9" si="2">INDEX($H$1:$H$150,MATCH(K3,$A$1:$A$150,0))</f>
        <v>42408</v>
      </c>
    </row>
    <row r="4" spans="1:13" x14ac:dyDescent="0.3">
      <c r="A4" s="1" t="s">
        <v>21</v>
      </c>
      <c r="B4" s="1">
        <v>767</v>
      </c>
      <c r="C4" s="36">
        <f t="shared" si="0"/>
        <v>41418</v>
      </c>
      <c r="D4" s="4" t="s">
        <v>22</v>
      </c>
      <c r="E4" s="4" t="s">
        <v>23</v>
      </c>
      <c r="F4" s="4" t="s">
        <v>18</v>
      </c>
      <c r="G4" s="4" t="s">
        <v>24</v>
      </c>
      <c r="H4" s="5">
        <v>42374</v>
      </c>
      <c r="I4" s="4" t="s">
        <v>14</v>
      </c>
      <c r="K4" s="11" t="s">
        <v>144</v>
      </c>
      <c r="L4" s="47" t="str">
        <f t="shared" si="1"/>
        <v>Felipe</v>
      </c>
      <c r="M4" s="48">
        <f t="shared" si="2"/>
        <v>42435</v>
      </c>
    </row>
    <row r="5" spans="1:13" x14ac:dyDescent="0.3">
      <c r="A5" s="1" t="s">
        <v>25</v>
      </c>
      <c r="B5" s="1">
        <v>828</v>
      </c>
      <c r="C5" s="36">
        <f t="shared" si="0"/>
        <v>44712</v>
      </c>
      <c r="D5" s="4" t="s">
        <v>26</v>
      </c>
      <c r="E5" s="4" t="s">
        <v>27</v>
      </c>
      <c r="F5" s="4" t="s">
        <v>28</v>
      </c>
      <c r="G5" s="4" t="s">
        <v>29</v>
      </c>
      <c r="H5" s="5">
        <v>42375</v>
      </c>
      <c r="I5" s="4" t="s">
        <v>30</v>
      </c>
      <c r="K5" s="11" t="s">
        <v>162</v>
      </c>
      <c r="L5" s="47" t="str">
        <f t="shared" si="1"/>
        <v>Felipe</v>
      </c>
      <c r="M5" s="48">
        <f t="shared" si="2"/>
        <v>42465</v>
      </c>
    </row>
    <row r="6" spans="1:13" x14ac:dyDescent="0.3">
      <c r="A6" s="1" t="s">
        <v>31</v>
      </c>
      <c r="B6" s="1">
        <v>813</v>
      </c>
      <c r="C6" s="36">
        <f t="shared" si="0"/>
        <v>43902</v>
      </c>
      <c r="D6" s="4" t="s">
        <v>32</v>
      </c>
      <c r="E6" s="4" t="s">
        <v>33</v>
      </c>
      <c r="F6" s="4" t="s">
        <v>34</v>
      </c>
      <c r="G6" s="4" t="s">
        <v>35</v>
      </c>
      <c r="H6" s="5">
        <v>42375</v>
      </c>
      <c r="I6" s="4" t="s">
        <v>36</v>
      </c>
      <c r="K6" s="11" t="s">
        <v>175</v>
      </c>
      <c r="L6" s="47" t="str">
        <f t="shared" si="1"/>
        <v>Tereza</v>
      </c>
      <c r="M6" s="48">
        <f t="shared" si="2"/>
        <v>42488</v>
      </c>
    </row>
    <row r="7" spans="1:13" x14ac:dyDescent="0.3">
      <c r="A7" s="1" t="s">
        <v>37</v>
      </c>
      <c r="B7" s="1">
        <v>813</v>
      </c>
      <c r="C7" s="36">
        <f t="shared" si="0"/>
        <v>43902</v>
      </c>
      <c r="D7" s="4" t="s">
        <v>38</v>
      </c>
      <c r="E7" s="4" t="s">
        <v>39</v>
      </c>
      <c r="F7" s="4" t="s">
        <v>40</v>
      </c>
      <c r="G7" s="4" t="s">
        <v>41</v>
      </c>
      <c r="H7" s="5">
        <v>42376</v>
      </c>
      <c r="I7" s="4" t="s">
        <v>42</v>
      </c>
      <c r="K7" s="11" t="s">
        <v>186</v>
      </c>
      <c r="L7" s="47" t="str">
        <f t="shared" si="1"/>
        <v>Alberto</v>
      </c>
      <c r="M7" s="48">
        <f t="shared" si="2"/>
        <v>42511</v>
      </c>
    </row>
    <row r="8" spans="1:13" x14ac:dyDescent="0.3">
      <c r="A8" s="1" t="s">
        <v>43</v>
      </c>
      <c r="B8" s="1">
        <v>591</v>
      </c>
      <c r="C8" s="36">
        <f t="shared" si="0"/>
        <v>31914</v>
      </c>
      <c r="D8" s="4" t="s">
        <v>44</v>
      </c>
      <c r="E8" s="4" t="s">
        <v>45</v>
      </c>
      <c r="F8" s="4" t="s">
        <v>46</v>
      </c>
      <c r="G8" s="4" t="s">
        <v>47</v>
      </c>
      <c r="H8" s="5">
        <v>42377</v>
      </c>
      <c r="I8" s="4" t="s">
        <v>48</v>
      </c>
      <c r="K8" s="11" t="s">
        <v>196</v>
      </c>
      <c r="L8" s="47" t="str">
        <f t="shared" si="1"/>
        <v>Pedro</v>
      </c>
      <c r="M8" s="48">
        <f t="shared" si="2"/>
        <v>42523</v>
      </c>
    </row>
    <row r="9" spans="1:13" ht="15" thickBot="1" x14ac:dyDescent="0.35">
      <c r="A9" s="1" t="s">
        <v>49</v>
      </c>
      <c r="B9" s="1">
        <v>48</v>
      </c>
      <c r="C9" s="36">
        <f t="shared" si="0"/>
        <v>2880</v>
      </c>
      <c r="D9" s="4" t="s">
        <v>50</v>
      </c>
      <c r="E9" s="4" t="s">
        <v>51</v>
      </c>
      <c r="F9" s="4" t="s">
        <v>52</v>
      </c>
      <c r="G9" s="4" t="s">
        <v>53</v>
      </c>
      <c r="H9" s="5">
        <v>42382</v>
      </c>
      <c r="I9" s="4" t="s">
        <v>54</v>
      </c>
      <c r="K9" s="12" t="s">
        <v>247</v>
      </c>
      <c r="L9" s="49" t="str">
        <f t="shared" si="1"/>
        <v>Eduardo</v>
      </c>
      <c r="M9" s="50">
        <f t="shared" si="2"/>
        <v>42686</v>
      </c>
    </row>
    <row r="10" spans="1:13" ht="15" thickBot="1" x14ac:dyDescent="0.35">
      <c r="A10" s="1" t="s">
        <v>55</v>
      </c>
      <c r="B10" s="1">
        <v>130</v>
      </c>
      <c r="C10" s="36">
        <f t="shared" si="0"/>
        <v>7410</v>
      </c>
      <c r="D10" s="4" t="s">
        <v>56</v>
      </c>
      <c r="E10" s="4" t="s">
        <v>57</v>
      </c>
      <c r="F10" s="4" t="s">
        <v>58</v>
      </c>
      <c r="G10" s="4" t="s">
        <v>59</v>
      </c>
      <c r="H10" s="5">
        <v>42383</v>
      </c>
      <c r="I10" s="4" t="s">
        <v>36</v>
      </c>
    </row>
    <row r="11" spans="1:13" x14ac:dyDescent="0.3">
      <c r="A11" s="1" t="s">
        <v>60</v>
      </c>
      <c r="B11" s="1">
        <v>88</v>
      </c>
      <c r="C11" s="36">
        <f t="shared" si="0"/>
        <v>5280</v>
      </c>
      <c r="D11" s="4" t="s">
        <v>61</v>
      </c>
      <c r="E11" s="4" t="s">
        <v>62</v>
      </c>
      <c r="F11" s="4" t="s">
        <v>18</v>
      </c>
      <c r="G11" s="4" t="s">
        <v>63</v>
      </c>
      <c r="H11" s="5">
        <v>42383</v>
      </c>
      <c r="I11" s="4" t="s">
        <v>64</v>
      </c>
      <c r="K11" s="6" t="s">
        <v>255</v>
      </c>
      <c r="L11" s="7" t="s">
        <v>256</v>
      </c>
      <c r="M11" s="8" t="s">
        <v>257</v>
      </c>
    </row>
    <row r="12" spans="1:13" x14ac:dyDescent="0.3">
      <c r="A12" s="1" t="s">
        <v>65</v>
      </c>
      <c r="B12" s="1">
        <v>89</v>
      </c>
      <c r="C12" s="36">
        <f t="shared" si="0"/>
        <v>5340</v>
      </c>
      <c r="D12" s="4" t="s">
        <v>66</v>
      </c>
      <c r="E12" s="4" t="s">
        <v>67</v>
      </c>
      <c r="F12" s="4" t="s">
        <v>68</v>
      </c>
      <c r="G12" s="4" t="s">
        <v>69</v>
      </c>
      <c r="H12" s="5">
        <v>42385</v>
      </c>
      <c r="I12" s="4" t="s">
        <v>70</v>
      </c>
      <c r="K12" s="17">
        <v>60</v>
      </c>
      <c r="L12" s="13">
        <v>100</v>
      </c>
      <c r="M12" s="14"/>
    </row>
    <row r="13" spans="1:13" x14ac:dyDescent="0.3">
      <c r="A13" s="1" t="s">
        <v>71</v>
      </c>
      <c r="B13" s="1">
        <v>790</v>
      </c>
      <c r="C13" s="36">
        <f t="shared" si="0"/>
        <v>42660</v>
      </c>
      <c r="D13" s="4" t="s">
        <v>72</v>
      </c>
      <c r="E13" s="4" t="s">
        <v>73</v>
      </c>
      <c r="F13" s="4" t="s">
        <v>74</v>
      </c>
      <c r="G13" s="4" t="s">
        <v>75</v>
      </c>
      <c r="H13" s="5">
        <v>42385</v>
      </c>
      <c r="I13" s="4" t="s">
        <v>76</v>
      </c>
      <c r="K13" s="17">
        <v>57</v>
      </c>
      <c r="L13" s="13">
        <v>500</v>
      </c>
      <c r="M13" s="14">
        <v>100</v>
      </c>
    </row>
    <row r="14" spans="1:13" ht="15" thickBot="1" x14ac:dyDescent="0.35">
      <c r="A14" s="1" t="s">
        <v>77</v>
      </c>
      <c r="B14" s="1">
        <v>166</v>
      </c>
      <c r="C14" s="36">
        <f t="shared" si="0"/>
        <v>9462</v>
      </c>
      <c r="D14" s="4" t="s">
        <v>78</v>
      </c>
      <c r="E14" s="4" t="s">
        <v>79</v>
      </c>
      <c r="F14" s="4" t="s">
        <v>80</v>
      </c>
      <c r="G14" s="4" t="s">
        <v>81</v>
      </c>
      <c r="H14" s="5">
        <v>42385</v>
      </c>
      <c r="I14" s="4" t="s">
        <v>76</v>
      </c>
      <c r="K14" s="18">
        <v>54</v>
      </c>
      <c r="L14" s="15"/>
      <c r="M14" s="16">
        <v>500</v>
      </c>
    </row>
    <row r="15" spans="1:13" x14ac:dyDescent="0.3">
      <c r="A15" s="1" t="s">
        <v>82</v>
      </c>
      <c r="B15" s="1">
        <v>689</v>
      </c>
      <c r="C15" s="36">
        <f t="shared" si="0"/>
        <v>37206</v>
      </c>
      <c r="D15" s="4" t="s">
        <v>83</v>
      </c>
      <c r="E15" s="4" t="s">
        <v>84</v>
      </c>
      <c r="F15" s="4" t="s">
        <v>18</v>
      </c>
      <c r="G15" s="4" t="s">
        <v>85</v>
      </c>
      <c r="H15" s="5">
        <v>42386</v>
      </c>
      <c r="I15" s="4" t="s">
        <v>86</v>
      </c>
      <c r="K15" s="9"/>
      <c r="L15" s="9"/>
      <c r="M15" s="10"/>
    </row>
    <row r="16" spans="1:13" x14ac:dyDescent="0.3">
      <c r="A16" s="1" t="s">
        <v>87</v>
      </c>
      <c r="B16" s="1">
        <v>145</v>
      </c>
      <c r="C16" s="36">
        <f t="shared" si="0"/>
        <v>8265</v>
      </c>
      <c r="D16" s="4" t="s">
        <v>88</v>
      </c>
      <c r="E16" s="4" t="s">
        <v>89</v>
      </c>
      <c r="F16" s="4" t="s">
        <v>18</v>
      </c>
      <c r="G16" s="4" t="s">
        <v>90</v>
      </c>
      <c r="H16" s="5">
        <v>42387</v>
      </c>
      <c r="I16" s="4" t="s">
        <v>91</v>
      </c>
      <c r="K16" s="9"/>
      <c r="L16" s="9"/>
      <c r="M16" s="10"/>
    </row>
    <row r="17" spans="1:13" x14ac:dyDescent="0.3">
      <c r="A17" s="1" t="s">
        <v>92</v>
      </c>
      <c r="B17" s="1">
        <v>370</v>
      </c>
      <c r="C17" s="36">
        <f t="shared" si="0"/>
        <v>21090</v>
      </c>
      <c r="D17" s="4" t="s">
        <v>93</v>
      </c>
      <c r="E17" s="4" t="s">
        <v>94</v>
      </c>
      <c r="F17" s="4" t="s">
        <v>58</v>
      </c>
      <c r="G17" s="4" t="s">
        <v>95</v>
      </c>
      <c r="H17" s="5">
        <v>42389</v>
      </c>
      <c r="I17" s="4" t="s">
        <v>54</v>
      </c>
      <c r="K17" s="9"/>
      <c r="L17" s="9"/>
      <c r="M17" s="10"/>
    </row>
    <row r="18" spans="1:13" x14ac:dyDescent="0.3">
      <c r="A18" s="1" t="s">
        <v>96</v>
      </c>
      <c r="B18" s="1">
        <v>645</v>
      </c>
      <c r="C18" s="36">
        <f t="shared" si="0"/>
        <v>34830</v>
      </c>
      <c r="D18" s="4" t="s">
        <v>97</v>
      </c>
      <c r="E18" s="4" t="s">
        <v>98</v>
      </c>
      <c r="F18" s="4" t="s">
        <v>99</v>
      </c>
      <c r="G18" s="4" t="s">
        <v>100</v>
      </c>
      <c r="H18" s="5">
        <v>42389</v>
      </c>
      <c r="I18" s="4" t="s">
        <v>30</v>
      </c>
      <c r="K18" s="9"/>
      <c r="L18" s="9"/>
      <c r="M18" s="10"/>
    </row>
    <row r="19" spans="1:13" x14ac:dyDescent="0.3">
      <c r="A19" s="1" t="s">
        <v>101</v>
      </c>
      <c r="B19" s="1">
        <v>346</v>
      </c>
      <c r="C19" s="36">
        <f t="shared" si="0"/>
        <v>19722</v>
      </c>
      <c r="D19" s="4" t="s">
        <v>102</v>
      </c>
      <c r="E19" s="4" t="s">
        <v>103</v>
      </c>
      <c r="F19" s="4" t="s">
        <v>104</v>
      </c>
      <c r="G19" s="4" t="s">
        <v>105</v>
      </c>
      <c r="H19" s="5">
        <v>42390</v>
      </c>
      <c r="I19" s="4" t="s">
        <v>106</v>
      </c>
      <c r="K19" s="9"/>
      <c r="L19" s="9"/>
      <c r="M19" s="10"/>
    </row>
    <row r="20" spans="1:13" x14ac:dyDescent="0.3">
      <c r="A20" s="1" t="s">
        <v>107</v>
      </c>
      <c r="B20" s="1">
        <v>651</v>
      </c>
      <c r="C20" s="36">
        <f t="shared" si="0"/>
        <v>35154</v>
      </c>
      <c r="D20" s="4" t="s">
        <v>108</v>
      </c>
      <c r="E20" s="4" t="s">
        <v>109</v>
      </c>
      <c r="F20" s="4" t="s">
        <v>110</v>
      </c>
      <c r="G20" s="4" t="s">
        <v>111</v>
      </c>
      <c r="H20" s="5">
        <v>42391</v>
      </c>
      <c r="I20" s="4" t="s">
        <v>106</v>
      </c>
    </row>
    <row r="21" spans="1:13" x14ac:dyDescent="0.3">
      <c r="A21" s="1" t="s">
        <v>112</v>
      </c>
      <c r="B21" s="1">
        <v>788</v>
      </c>
      <c r="C21" s="36">
        <f t="shared" si="0"/>
        <v>42552</v>
      </c>
      <c r="D21" s="4" t="s">
        <v>113</v>
      </c>
      <c r="E21" s="4" t="s">
        <v>114</v>
      </c>
      <c r="F21" s="4" t="s">
        <v>80</v>
      </c>
      <c r="G21" s="4" t="s">
        <v>115</v>
      </c>
      <c r="H21" s="5">
        <v>42393</v>
      </c>
      <c r="I21" s="4" t="s">
        <v>30</v>
      </c>
    </row>
    <row r="22" spans="1:13" x14ac:dyDescent="0.3">
      <c r="A22" s="1" t="s">
        <v>116</v>
      </c>
      <c r="B22" s="1">
        <v>745</v>
      </c>
      <c r="C22" s="36">
        <f t="shared" si="0"/>
        <v>40230</v>
      </c>
      <c r="D22" s="4" t="s">
        <v>117</v>
      </c>
      <c r="E22" s="4" t="s">
        <v>118</v>
      </c>
      <c r="F22" s="4" t="s">
        <v>119</v>
      </c>
      <c r="G22" s="4" t="s">
        <v>120</v>
      </c>
      <c r="H22" s="5">
        <v>42396</v>
      </c>
      <c r="I22" s="4" t="s">
        <v>48</v>
      </c>
    </row>
    <row r="23" spans="1:13" x14ac:dyDescent="0.3">
      <c r="A23" s="1" t="s">
        <v>121</v>
      </c>
      <c r="B23" s="1">
        <v>643</v>
      </c>
      <c r="C23" s="36">
        <f t="shared" si="0"/>
        <v>34722</v>
      </c>
      <c r="D23" s="4" t="s">
        <v>122</v>
      </c>
      <c r="E23" s="4" t="s">
        <v>123</v>
      </c>
      <c r="F23" s="4" t="s">
        <v>18</v>
      </c>
      <c r="G23" s="4" t="s">
        <v>124</v>
      </c>
      <c r="H23" s="5">
        <v>42397</v>
      </c>
      <c r="I23" s="4" t="s">
        <v>48</v>
      </c>
    </row>
    <row r="24" spans="1:13" x14ac:dyDescent="0.3">
      <c r="A24" s="1" t="s">
        <v>125</v>
      </c>
      <c r="B24" s="1">
        <v>23</v>
      </c>
      <c r="C24" s="36">
        <f t="shared" si="0"/>
        <v>1380</v>
      </c>
      <c r="D24" s="4" t="s">
        <v>10</v>
      </c>
      <c r="E24" s="4" t="s">
        <v>11</v>
      </c>
      <c r="F24" s="4" t="s">
        <v>12</v>
      </c>
      <c r="G24" s="4" t="s">
        <v>13</v>
      </c>
      <c r="H24" s="5">
        <v>42402</v>
      </c>
      <c r="I24" s="4" t="s">
        <v>126</v>
      </c>
    </row>
    <row r="25" spans="1:13" x14ac:dyDescent="0.3">
      <c r="A25" s="1" t="s">
        <v>127</v>
      </c>
      <c r="B25" s="1">
        <v>190</v>
      </c>
      <c r="C25" s="36">
        <f t="shared" si="0"/>
        <v>10830</v>
      </c>
      <c r="D25" s="4" t="s">
        <v>16</v>
      </c>
      <c r="E25" s="4" t="s">
        <v>17</v>
      </c>
      <c r="F25" s="4" t="s">
        <v>18</v>
      </c>
      <c r="G25" s="4" t="s">
        <v>19</v>
      </c>
      <c r="H25" s="5">
        <v>42404</v>
      </c>
      <c r="I25" s="4" t="s">
        <v>30</v>
      </c>
    </row>
    <row r="26" spans="1:13" x14ac:dyDescent="0.3">
      <c r="A26" s="1" t="s">
        <v>128</v>
      </c>
      <c r="B26" s="1">
        <v>117</v>
      </c>
      <c r="C26" s="36">
        <f t="shared" si="0"/>
        <v>6669</v>
      </c>
      <c r="D26" s="4" t="s">
        <v>22</v>
      </c>
      <c r="E26" s="4" t="s">
        <v>23</v>
      </c>
      <c r="F26" s="4" t="s">
        <v>18</v>
      </c>
      <c r="G26" s="4" t="s">
        <v>24</v>
      </c>
      <c r="H26" s="5">
        <v>42404</v>
      </c>
      <c r="I26" s="4" t="s">
        <v>86</v>
      </c>
    </row>
    <row r="27" spans="1:13" x14ac:dyDescent="0.3">
      <c r="A27" s="1" t="s">
        <v>129</v>
      </c>
      <c r="B27" s="1">
        <v>117</v>
      </c>
      <c r="C27" s="36">
        <f t="shared" si="0"/>
        <v>6669</v>
      </c>
      <c r="D27" s="4" t="s">
        <v>26</v>
      </c>
      <c r="E27" s="4" t="s">
        <v>27</v>
      </c>
      <c r="F27" s="4" t="s">
        <v>28</v>
      </c>
      <c r="G27" s="4" t="s">
        <v>29</v>
      </c>
      <c r="H27" s="5">
        <v>42404</v>
      </c>
      <c r="I27" s="4" t="s">
        <v>91</v>
      </c>
    </row>
    <row r="28" spans="1:13" x14ac:dyDescent="0.3">
      <c r="A28" s="1" t="s">
        <v>130</v>
      </c>
      <c r="B28" s="1">
        <v>305</v>
      </c>
      <c r="C28" s="36">
        <f t="shared" si="0"/>
        <v>17385</v>
      </c>
      <c r="D28" s="4" t="s">
        <v>32</v>
      </c>
      <c r="E28" s="4" t="s">
        <v>33</v>
      </c>
      <c r="F28" s="4" t="s">
        <v>34</v>
      </c>
      <c r="G28" s="4" t="s">
        <v>35</v>
      </c>
      <c r="H28" s="5">
        <v>42408</v>
      </c>
      <c r="I28" s="4" t="s">
        <v>36</v>
      </c>
    </row>
    <row r="29" spans="1:13" x14ac:dyDescent="0.3">
      <c r="A29" s="1" t="s">
        <v>131</v>
      </c>
      <c r="B29" s="1">
        <v>785</v>
      </c>
      <c r="C29" s="36">
        <f t="shared" si="0"/>
        <v>42390</v>
      </c>
      <c r="D29" s="4" t="s">
        <v>38</v>
      </c>
      <c r="E29" s="4" t="s">
        <v>39</v>
      </c>
      <c r="F29" s="4" t="s">
        <v>40</v>
      </c>
      <c r="G29" s="4" t="s">
        <v>41</v>
      </c>
      <c r="H29" s="5">
        <v>42409</v>
      </c>
      <c r="I29" s="4" t="s">
        <v>86</v>
      </c>
    </row>
    <row r="30" spans="1:13" x14ac:dyDescent="0.3">
      <c r="A30" s="1" t="s">
        <v>132</v>
      </c>
      <c r="B30" s="1">
        <v>380</v>
      </c>
      <c r="C30" s="36">
        <f t="shared" si="0"/>
        <v>21660</v>
      </c>
      <c r="D30" s="4" t="s">
        <v>44</v>
      </c>
      <c r="E30" s="4" t="s">
        <v>45</v>
      </c>
      <c r="F30" s="4" t="s">
        <v>46</v>
      </c>
      <c r="G30" s="4" t="s">
        <v>47</v>
      </c>
      <c r="H30" s="5">
        <v>42413</v>
      </c>
      <c r="I30" s="4" t="s">
        <v>36</v>
      </c>
    </row>
    <row r="31" spans="1:13" x14ac:dyDescent="0.3">
      <c r="A31" s="1" t="s">
        <v>133</v>
      </c>
      <c r="B31" s="1">
        <v>601</v>
      </c>
      <c r="C31" s="36">
        <f t="shared" si="0"/>
        <v>32454</v>
      </c>
      <c r="D31" s="4" t="s">
        <v>50</v>
      </c>
      <c r="E31" s="4" t="s">
        <v>51</v>
      </c>
      <c r="F31" s="4" t="s">
        <v>52</v>
      </c>
      <c r="G31" s="4" t="s">
        <v>53</v>
      </c>
      <c r="H31" s="5">
        <v>42414</v>
      </c>
      <c r="I31" s="4" t="s">
        <v>30</v>
      </c>
    </row>
    <row r="32" spans="1:13" x14ac:dyDescent="0.3">
      <c r="A32" s="1" t="s">
        <v>134</v>
      </c>
      <c r="B32" s="1">
        <v>891</v>
      </c>
      <c r="C32" s="36">
        <f t="shared" si="0"/>
        <v>48114</v>
      </c>
      <c r="D32" s="4" t="s">
        <v>56</v>
      </c>
      <c r="E32" s="4" t="s">
        <v>57</v>
      </c>
      <c r="F32" s="4" t="s">
        <v>58</v>
      </c>
      <c r="G32" s="4" t="s">
        <v>59</v>
      </c>
      <c r="H32" s="5">
        <v>42416</v>
      </c>
      <c r="I32" s="4" t="s">
        <v>70</v>
      </c>
    </row>
    <row r="33" spans="1:9" x14ac:dyDescent="0.3">
      <c r="A33" s="1" t="s">
        <v>135</v>
      </c>
      <c r="B33" s="1">
        <v>477</v>
      </c>
      <c r="C33" s="36">
        <f t="shared" si="0"/>
        <v>27189</v>
      </c>
      <c r="D33" s="4" t="s">
        <v>61</v>
      </c>
      <c r="E33" s="4" t="s">
        <v>62</v>
      </c>
      <c r="F33" s="4" t="s">
        <v>18</v>
      </c>
      <c r="G33" s="4" t="s">
        <v>63</v>
      </c>
      <c r="H33" s="5">
        <v>42419</v>
      </c>
      <c r="I33" s="4" t="s">
        <v>30</v>
      </c>
    </row>
    <row r="34" spans="1:9" x14ac:dyDescent="0.3">
      <c r="A34" s="1" t="s">
        <v>136</v>
      </c>
      <c r="B34" s="1">
        <v>916</v>
      </c>
      <c r="C34" s="36">
        <f t="shared" si="0"/>
        <v>49464</v>
      </c>
      <c r="D34" s="4" t="s">
        <v>66</v>
      </c>
      <c r="E34" s="4" t="s">
        <v>67</v>
      </c>
      <c r="F34" s="4" t="s">
        <v>68</v>
      </c>
      <c r="G34" s="4" t="s">
        <v>69</v>
      </c>
      <c r="H34" s="5">
        <v>42420</v>
      </c>
      <c r="I34" s="4" t="s">
        <v>48</v>
      </c>
    </row>
    <row r="35" spans="1:9" x14ac:dyDescent="0.3">
      <c r="A35" s="1" t="s">
        <v>137</v>
      </c>
      <c r="B35" s="1">
        <v>637</v>
      </c>
      <c r="C35" s="36">
        <f t="shared" si="0"/>
        <v>34398</v>
      </c>
      <c r="D35" s="4" t="s">
        <v>72</v>
      </c>
      <c r="E35" s="4" t="s">
        <v>73</v>
      </c>
      <c r="F35" s="4" t="s">
        <v>74</v>
      </c>
      <c r="G35" s="4" t="s">
        <v>75</v>
      </c>
      <c r="H35" s="5">
        <v>42421</v>
      </c>
      <c r="I35" s="4" t="s">
        <v>86</v>
      </c>
    </row>
    <row r="36" spans="1:9" x14ac:dyDescent="0.3">
      <c r="A36" s="1" t="s">
        <v>138</v>
      </c>
      <c r="B36" s="1">
        <v>486</v>
      </c>
      <c r="C36" s="36">
        <f t="shared" si="0"/>
        <v>27702</v>
      </c>
      <c r="D36" s="4" t="s">
        <v>78</v>
      </c>
      <c r="E36" s="4" t="s">
        <v>79</v>
      </c>
      <c r="F36" s="4" t="s">
        <v>80</v>
      </c>
      <c r="G36" s="4" t="s">
        <v>81</v>
      </c>
      <c r="H36" s="5">
        <v>42425</v>
      </c>
      <c r="I36" s="4" t="s">
        <v>76</v>
      </c>
    </row>
    <row r="37" spans="1:9" x14ac:dyDescent="0.3">
      <c r="A37" s="1" t="s">
        <v>139</v>
      </c>
      <c r="B37" s="1">
        <v>583</v>
      </c>
      <c r="C37" s="36">
        <f t="shared" si="0"/>
        <v>31482</v>
      </c>
      <c r="D37" s="4" t="s">
        <v>83</v>
      </c>
      <c r="E37" s="4" t="s">
        <v>84</v>
      </c>
      <c r="F37" s="4" t="s">
        <v>18</v>
      </c>
      <c r="G37" s="4" t="s">
        <v>85</v>
      </c>
      <c r="H37" s="5">
        <v>42428</v>
      </c>
      <c r="I37" s="4" t="s">
        <v>42</v>
      </c>
    </row>
    <row r="38" spans="1:9" x14ac:dyDescent="0.3">
      <c r="A38" s="1" t="s">
        <v>140</v>
      </c>
      <c r="B38" s="1">
        <v>622</v>
      </c>
      <c r="C38" s="36">
        <f t="shared" si="0"/>
        <v>33588</v>
      </c>
      <c r="D38" s="4" t="s">
        <v>88</v>
      </c>
      <c r="E38" s="4" t="s">
        <v>89</v>
      </c>
      <c r="F38" s="4" t="s">
        <v>18</v>
      </c>
      <c r="G38" s="4" t="s">
        <v>90</v>
      </c>
      <c r="H38" s="5">
        <v>42428</v>
      </c>
      <c r="I38" s="4" t="s">
        <v>76</v>
      </c>
    </row>
    <row r="39" spans="1:9" x14ac:dyDescent="0.3">
      <c r="A39" s="1" t="s">
        <v>141</v>
      </c>
      <c r="B39" s="1">
        <v>643</v>
      </c>
      <c r="C39" s="36">
        <f t="shared" si="0"/>
        <v>34722</v>
      </c>
      <c r="D39" s="4" t="s">
        <v>93</v>
      </c>
      <c r="E39" s="4" t="s">
        <v>94</v>
      </c>
      <c r="F39" s="4" t="s">
        <v>58</v>
      </c>
      <c r="G39" s="4" t="s">
        <v>95</v>
      </c>
      <c r="H39" s="5">
        <v>42428</v>
      </c>
      <c r="I39" s="4" t="s">
        <v>42</v>
      </c>
    </row>
    <row r="40" spans="1:9" x14ac:dyDescent="0.3">
      <c r="A40" s="1" t="s">
        <v>142</v>
      </c>
      <c r="B40" s="1">
        <v>400</v>
      </c>
      <c r="C40" s="36">
        <f t="shared" si="0"/>
        <v>22800</v>
      </c>
      <c r="D40" s="4" t="s">
        <v>97</v>
      </c>
      <c r="E40" s="4" t="s">
        <v>98</v>
      </c>
      <c r="F40" s="4" t="s">
        <v>99</v>
      </c>
      <c r="G40" s="4" t="s">
        <v>100</v>
      </c>
      <c r="H40" s="5">
        <v>42429</v>
      </c>
      <c r="I40" s="4" t="s">
        <v>76</v>
      </c>
    </row>
    <row r="41" spans="1:9" x14ac:dyDescent="0.3">
      <c r="A41" s="1" t="s">
        <v>143</v>
      </c>
      <c r="B41" s="1">
        <v>660</v>
      </c>
      <c r="C41" s="36">
        <f t="shared" si="0"/>
        <v>35640</v>
      </c>
      <c r="D41" s="4" t="s">
        <v>102</v>
      </c>
      <c r="E41" s="4" t="s">
        <v>103</v>
      </c>
      <c r="F41" s="4" t="s">
        <v>104</v>
      </c>
      <c r="G41" s="4" t="s">
        <v>105</v>
      </c>
      <c r="H41" s="5">
        <v>42434</v>
      </c>
      <c r="I41" s="4" t="s">
        <v>64</v>
      </c>
    </row>
    <row r="42" spans="1:9" x14ac:dyDescent="0.3">
      <c r="A42" s="1" t="s">
        <v>144</v>
      </c>
      <c r="B42" s="1">
        <v>14</v>
      </c>
      <c r="C42" s="36">
        <f t="shared" si="0"/>
        <v>840</v>
      </c>
      <c r="D42" s="4" t="s">
        <v>108</v>
      </c>
      <c r="E42" s="4" t="s">
        <v>109</v>
      </c>
      <c r="F42" s="4" t="s">
        <v>110</v>
      </c>
      <c r="G42" s="4" t="s">
        <v>111</v>
      </c>
      <c r="H42" s="5">
        <v>42435</v>
      </c>
      <c r="I42" s="4" t="s">
        <v>64</v>
      </c>
    </row>
    <row r="43" spans="1:9" x14ac:dyDescent="0.3">
      <c r="A43" s="1" t="s">
        <v>145</v>
      </c>
      <c r="B43" s="1">
        <v>112</v>
      </c>
      <c r="C43" s="36">
        <f t="shared" si="0"/>
        <v>6384</v>
      </c>
      <c r="D43" s="4" t="s">
        <v>113</v>
      </c>
      <c r="E43" s="4" t="s">
        <v>114</v>
      </c>
      <c r="F43" s="4" t="s">
        <v>80</v>
      </c>
      <c r="G43" s="4" t="s">
        <v>115</v>
      </c>
      <c r="H43" s="5">
        <v>42438</v>
      </c>
      <c r="I43" s="4" t="s">
        <v>36</v>
      </c>
    </row>
    <row r="44" spans="1:9" x14ac:dyDescent="0.3">
      <c r="A44" s="1" t="s">
        <v>146</v>
      </c>
      <c r="B44" s="1">
        <v>224</v>
      </c>
      <c r="C44" s="36">
        <f t="shared" si="0"/>
        <v>12768</v>
      </c>
      <c r="D44" s="4" t="s">
        <v>117</v>
      </c>
      <c r="E44" s="4" t="s">
        <v>118</v>
      </c>
      <c r="F44" s="4" t="s">
        <v>119</v>
      </c>
      <c r="G44" s="4" t="s">
        <v>120</v>
      </c>
      <c r="H44" s="5">
        <v>42441</v>
      </c>
      <c r="I44" s="4" t="s">
        <v>14</v>
      </c>
    </row>
    <row r="45" spans="1:9" x14ac:dyDescent="0.3">
      <c r="A45" s="1" t="s">
        <v>147</v>
      </c>
      <c r="B45" s="1">
        <v>536</v>
      </c>
      <c r="C45" s="36">
        <f t="shared" si="0"/>
        <v>28944</v>
      </c>
      <c r="D45" s="4" t="s">
        <v>122</v>
      </c>
      <c r="E45" s="4" t="s">
        <v>123</v>
      </c>
      <c r="F45" s="4" t="s">
        <v>18</v>
      </c>
      <c r="G45" s="4" t="s">
        <v>124</v>
      </c>
      <c r="H45" s="5">
        <v>42443</v>
      </c>
      <c r="I45" s="4" t="s">
        <v>54</v>
      </c>
    </row>
    <row r="46" spans="1:9" x14ac:dyDescent="0.3">
      <c r="A46" s="1" t="s">
        <v>148</v>
      </c>
      <c r="B46" s="1">
        <v>941</v>
      </c>
      <c r="C46" s="36">
        <f t="shared" si="0"/>
        <v>50814</v>
      </c>
      <c r="D46" s="4" t="s">
        <v>10</v>
      </c>
      <c r="E46" s="4" t="s">
        <v>11</v>
      </c>
      <c r="F46" s="4" t="s">
        <v>12</v>
      </c>
      <c r="G46" s="4" t="s">
        <v>13</v>
      </c>
      <c r="H46" s="5">
        <v>42443</v>
      </c>
      <c r="I46" s="4" t="s">
        <v>54</v>
      </c>
    </row>
    <row r="47" spans="1:9" x14ac:dyDescent="0.3">
      <c r="A47" s="1" t="s">
        <v>149</v>
      </c>
      <c r="B47" s="1">
        <v>986</v>
      </c>
      <c r="C47" s="36">
        <f t="shared" si="0"/>
        <v>53244</v>
      </c>
      <c r="D47" s="4" t="s">
        <v>16</v>
      </c>
      <c r="E47" s="4" t="s">
        <v>17</v>
      </c>
      <c r="F47" s="4" t="s">
        <v>18</v>
      </c>
      <c r="G47" s="4" t="s">
        <v>19</v>
      </c>
      <c r="H47" s="5">
        <v>42443</v>
      </c>
      <c r="I47" s="4" t="s">
        <v>20</v>
      </c>
    </row>
    <row r="48" spans="1:9" x14ac:dyDescent="0.3">
      <c r="A48" s="1" t="s">
        <v>150</v>
      </c>
      <c r="B48" s="1">
        <v>5</v>
      </c>
      <c r="C48" s="36">
        <f t="shared" si="0"/>
        <v>300</v>
      </c>
      <c r="D48" s="4" t="s">
        <v>22</v>
      </c>
      <c r="E48" s="4" t="s">
        <v>23</v>
      </c>
      <c r="F48" s="4" t="s">
        <v>18</v>
      </c>
      <c r="G48" s="4" t="s">
        <v>24</v>
      </c>
      <c r="H48" s="5">
        <v>42444</v>
      </c>
      <c r="I48" s="4" t="s">
        <v>151</v>
      </c>
    </row>
    <row r="49" spans="1:9" x14ac:dyDescent="0.3">
      <c r="A49" s="1" t="s">
        <v>152</v>
      </c>
      <c r="B49" s="1">
        <v>105</v>
      </c>
      <c r="C49" s="36">
        <f t="shared" si="0"/>
        <v>5985</v>
      </c>
      <c r="D49" s="4" t="s">
        <v>26</v>
      </c>
      <c r="E49" s="4" t="s">
        <v>27</v>
      </c>
      <c r="F49" s="4" t="s">
        <v>28</v>
      </c>
      <c r="G49" s="4" t="s">
        <v>29</v>
      </c>
      <c r="H49" s="5">
        <v>42445</v>
      </c>
      <c r="I49" s="4" t="s">
        <v>91</v>
      </c>
    </row>
    <row r="50" spans="1:9" x14ac:dyDescent="0.3">
      <c r="A50" s="1" t="s">
        <v>153</v>
      </c>
      <c r="B50" s="1">
        <v>278</v>
      </c>
      <c r="C50" s="36">
        <f t="shared" si="0"/>
        <v>15846</v>
      </c>
      <c r="D50" s="4" t="s">
        <v>32</v>
      </c>
      <c r="E50" s="4" t="s">
        <v>33</v>
      </c>
      <c r="F50" s="4" t="s">
        <v>34</v>
      </c>
      <c r="G50" s="4" t="s">
        <v>35</v>
      </c>
      <c r="H50" s="5">
        <v>42447</v>
      </c>
      <c r="I50" s="4" t="s">
        <v>64</v>
      </c>
    </row>
    <row r="51" spans="1:9" x14ac:dyDescent="0.3">
      <c r="A51" s="1" t="s">
        <v>154</v>
      </c>
      <c r="B51" s="1">
        <v>285</v>
      </c>
      <c r="C51" s="36">
        <f t="shared" si="0"/>
        <v>16245</v>
      </c>
      <c r="D51" s="4" t="s">
        <v>38</v>
      </c>
      <c r="E51" s="4" t="s">
        <v>39</v>
      </c>
      <c r="F51" s="4" t="s">
        <v>40</v>
      </c>
      <c r="G51" s="4" t="s">
        <v>41</v>
      </c>
      <c r="H51" s="5">
        <v>42448</v>
      </c>
      <c r="I51" s="4" t="s">
        <v>36</v>
      </c>
    </row>
    <row r="52" spans="1:9" x14ac:dyDescent="0.3">
      <c r="A52" s="1" t="s">
        <v>155</v>
      </c>
      <c r="B52" s="1">
        <v>636</v>
      </c>
      <c r="C52" s="36">
        <f t="shared" si="0"/>
        <v>34344</v>
      </c>
      <c r="D52" s="4" t="s">
        <v>44</v>
      </c>
      <c r="E52" s="4" t="s">
        <v>45</v>
      </c>
      <c r="F52" s="4" t="s">
        <v>46</v>
      </c>
      <c r="G52" s="4" t="s">
        <v>47</v>
      </c>
      <c r="H52" s="5">
        <v>42449</v>
      </c>
      <c r="I52" s="4" t="s">
        <v>20</v>
      </c>
    </row>
    <row r="53" spans="1:9" x14ac:dyDescent="0.3">
      <c r="A53" s="1" t="s">
        <v>156</v>
      </c>
      <c r="B53" s="1">
        <v>85</v>
      </c>
      <c r="C53" s="36">
        <f t="shared" si="0"/>
        <v>5100</v>
      </c>
      <c r="D53" s="4" t="s">
        <v>50</v>
      </c>
      <c r="E53" s="4" t="s">
        <v>51</v>
      </c>
      <c r="F53" s="4" t="s">
        <v>52</v>
      </c>
      <c r="G53" s="4" t="s">
        <v>53</v>
      </c>
      <c r="H53" s="5">
        <v>42450</v>
      </c>
      <c r="I53" s="4" t="s">
        <v>70</v>
      </c>
    </row>
    <row r="54" spans="1:9" x14ac:dyDescent="0.3">
      <c r="A54" s="1" t="s">
        <v>157</v>
      </c>
      <c r="B54" s="1">
        <v>32</v>
      </c>
      <c r="C54" s="36">
        <f t="shared" si="0"/>
        <v>1920</v>
      </c>
      <c r="D54" s="4" t="s">
        <v>56</v>
      </c>
      <c r="E54" s="4" t="s">
        <v>57</v>
      </c>
      <c r="F54" s="4" t="s">
        <v>58</v>
      </c>
      <c r="G54" s="4" t="s">
        <v>59</v>
      </c>
      <c r="H54" s="5">
        <v>42450</v>
      </c>
      <c r="I54" s="4" t="s">
        <v>106</v>
      </c>
    </row>
    <row r="55" spans="1:9" x14ac:dyDescent="0.3">
      <c r="A55" s="1" t="s">
        <v>158</v>
      </c>
      <c r="B55" s="1">
        <v>784</v>
      </c>
      <c r="C55" s="36">
        <f t="shared" si="0"/>
        <v>42336</v>
      </c>
      <c r="D55" s="4" t="s">
        <v>61</v>
      </c>
      <c r="E55" s="4" t="s">
        <v>62</v>
      </c>
      <c r="F55" s="4" t="s">
        <v>18</v>
      </c>
      <c r="G55" s="4" t="s">
        <v>63</v>
      </c>
      <c r="H55" s="5">
        <v>42453</v>
      </c>
      <c r="I55" s="4" t="s">
        <v>70</v>
      </c>
    </row>
    <row r="56" spans="1:9" x14ac:dyDescent="0.3">
      <c r="A56" s="1" t="s">
        <v>159</v>
      </c>
      <c r="B56" s="1">
        <v>946</v>
      </c>
      <c r="C56" s="36">
        <f t="shared" si="0"/>
        <v>51084</v>
      </c>
      <c r="D56" s="4" t="s">
        <v>66</v>
      </c>
      <c r="E56" s="4" t="s">
        <v>67</v>
      </c>
      <c r="F56" s="4" t="s">
        <v>68</v>
      </c>
      <c r="G56" s="4" t="s">
        <v>69</v>
      </c>
      <c r="H56" s="5">
        <v>42458</v>
      </c>
      <c r="I56" s="4" t="s">
        <v>76</v>
      </c>
    </row>
    <row r="57" spans="1:9" x14ac:dyDescent="0.3">
      <c r="A57" s="1" t="s">
        <v>160</v>
      </c>
      <c r="B57" s="1">
        <v>925</v>
      </c>
      <c r="C57" s="36">
        <f t="shared" si="0"/>
        <v>49950</v>
      </c>
      <c r="D57" s="4" t="s">
        <v>72</v>
      </c>
      <c r="E57" s="4" t="s">
        <v>73</v>
      </c>
      <c r="F57" s="4" t="s">
        <v>74</v>
      </c>
      <c r="G57" s="4" t="s">
        <v>75</v>
      </c>
      <c r="H57" s="5">
        <v>42459</v>
      </c>
      <c r="I57" s="4" t="s">
        <v>76</v>
      </c>
    </row>
    <row r="58" spans="1:9" x14ac:dyDescent="0.3">
      <c r="A58" s="1" t="s">
        <v>161</v>
      </c>
      <c r="B58" s="1">
        <v>546</v>
      </c>
      <c r="C58" s="36">
        <f t="shared" si="0"/>
        <v>29484</v>
      </c>
      <c r="D58" s="4" t="s">
        <v>78</v>
      </c>
      <c r="E58" s="4" t="s">
        <v>79</v>
      </c>
      <c r="F58" s="4" t="s">
        <v>80</v>
      </c>
      <c r="G58" s="4" t="s">
        <v>81</v>
      </c>
      <c r="H58" s="5">
        <v>42462</v>
      </c>
      <c r="I58" s="4" t="s">
        <v>86</v>
      </c>
    </row>
    <row r="59" spans="1:9" x14ac:dyDescent="0.3">
      <c r="A59" s="1" t="s">
        <v>162</v>
      </c>
      <c r="B59" s="1">
        <v>847</v>
      </c>
      <c r="C59" s="36">
        <f t="shared" si="0"/>
        <v>45738</v>
      </c>
      <c r="D59" s="4" t="s">
        <v>83</v>
      </c>
      <c r="E59" s="4" t="s">
        <v>84</v>
      </c>
      <c r="F59" s="4" t="s">
        <v>18</v>
      </c>
      <c r="G59" s="4" t="s">
        <v>85</v>
      </c>
      <c r="H59" s="5">
        <v>42465</v>
      </c>
      <c r="I59" s="4" t="s">
        <v>64</v>
      </c>
    </row>
    <row r="60" spans="1:9" x14ac:dyDescent="0.3">
      <c r="A60" s="1" t="s">
        <v>163</v>
      </c>
      <c r="B60" s="1">
        <v>720</v>
      </c>
      <c r="C60" s="36">
        <f t="shared" si="0"/>
        <v>38880</v>
      </c>
      <c r="D60" s="4" t="s">
        <v>88</v>
      </c>
      <c r="E60" s="4" t="s">
        <v>89</v>
      </c>
      <c r="F60" s="4" t="s">
        <v>18</v>
      </c>
      <c r="G60" s="4" t="s">
        <v>90</v>
      </c>
      <c r="H60" s="5">
        <v>42466</v>
      </c>
      <c r="I60" s="4" t="s">
        <v>54</v>
      </c>
    </row>
    <row r="61" spans="1:9" x14ac:dyDescent="0.3">
      <c r="A61" s="1" t="s">
        <v>164</v>
      </c>
      <c r="B61" s="1">
        <v>496</v>
      </c>
      <c r="C61" s="36">
        <f t="shared" si="0"/>
        <v>28272</v>
      </c>
      <c r="D61" s="4" t="s">
        <v>93</v>
      </c>
      <c r="E61" s="4" t="s">
        <v>94</v>
      </c>
      <c r="F61" s="4" t="s">
        <v>58</v>
      </c>
      <c r="G61" s="4" t="s">
        <v>95</v>
      </c>
      <c r="H61" s="5">
        <v>42468</v>
      </c>
      <c r="I61" s="4" t="s">
        <v>126</v>
      </c>
    </row>
    <row r="62" spans="1:9" x14ac:dyDescent="0.3">
      <c r="A62" s="1" t="s">
        <v>165</v>
      </c>
      <c r="B62" s="1">
        <v>230</v>
      </c>
      <c r="C62" s="36">
        <f t="shared" si="0"/>
        <v>13110</v>
      </c>
      <c r="D62" s="4" t="s">
        <v>97</v>
      </c>
      <c r="E62" s="4" t="s">
        <v>98</v>
      </c>
      <c r="F62" s="4" t="s">
        <v>99</v>
      </c>
      <c r="G62" s="4" t="s">
        <v>100</v>
      </c>
      <c r="H62" s="5">
        <v>42468</v>
      </c>
      <c r="I62" s="4" t="s">
        <v>30</v>
      </c>
    </row>
    <row r="63" spans="1:9" x14ac:dyDescent="0.3">
      <c r="A63" s="1" t="s">
        <v>166</v>
      </c>
      <c r="B63" s="1">
        <v>722</v>
      </c>
      <c r="C63" s="36">
        <f t="shared" si="0"/>
        <v>38988</v>
      </c>
      <c r="D63" s="4" t="s">
        <v>102</v>
      </c>
      <c r="E63" s="4" t="s">
        <v>103</v>
      </c>
      <c r="F63" s="4" t="s">
        <v>104</v>
      </c>
      <c r="G63" s="4" t="s">
        <v>105</v>
      </c>
      <c r="H63" s="5">
        <v>42470</v>
      </c>
      <c r="I63" s="4" t="s">
        <v>14</v>
      </c>
    </row>
    <row r="64" spans="1:9" x14ac:dyDescent="0.3">
      <c r="A64" s="1" t="s">
        <v>167</v>
      </c>
      <c r="B64" s="1">
        <v>30</v>
      </c>
      <c r="C64" s="36">
        <f t="shared" si="0"/>
        <v>1800</v>
      </c>
      <c r="D64" s="4" t="s">
        <v>108</v>
      </c>
      <c r="E64" s="4" t="s">
        <v>109</v>
      </c>
      <c r="F64" s="4" t="s">
        <v>110</v>
      </c>
      <c r="G64" s="4" t="s">
        <v>111</v>
      </c>
      <c r="H64" s="5">
        <v>42470</v>
      </c>
      <c r="I64" s="4" t="s">
        <v>64</v>
      </c>
    </row>
    <row r="65" spans="1:9" x14ac:dyDescent="0.3">
      <c r="A65" s="1" t="s">
        <v>168</v>
      </c>
      <c r="B65" s="1">
        <v>609</v>
      </c>
      <c r="C65" s="36">
        <f t="shared" si="0"/>
        <v>32886</v>
      </c>
      <c r="D65" s="4" t="s">
        <v>113</v>
      </c>
      <c r="E65" s="4" t="s">
        <v>114</v>
      </c>
      <c r="F65" s="4" t="s">
        <v>80</v>
      </c>
      <c r="G65" s="4" t="s">
        <v>115</v>
      </c>
      <c r="H65" s="5">
        <v>42475</v>
      </c>
      <c r="I65" s="4" t="s">
        <v>151</v>
      </c>
    </row>
    <row r="66" spans="1:9" x14ac:dyDescent="0.3">
      <c r="A66" s="1" t="s">
        <v>169</v>
      </c>
      <c r="B66" s="1">
        <v>575</v>
      </c>
      <c r="C66" s="36">
        <f t="shared" si="0"/>
        <v>31050</v>
      </c>
      <c r="D66" s="4" t="s">
        <v>117</v>
      </c>
      <c r="E66" s="4" t="s">
        <v>118</v>
      </c>
      <c r="F66" s="4" t="s">
        <v>119</v>
      </c>
      <c r="G66" s="4" t="s">
        <v>120</v>
      </c>
      <c r="H66" s="5">
        <v>42475</v>
      </c>
      <c r="I66" s="4" t="s">
        <v>106</v>
      </c>
    </row>
    <row r="67" spans="1:9" x14ac:dyDescent="0.3">
      <c r="A67" s="1" t="s">
        <v>170</v>
      </c>
      <c r="B67" s="1">
        <v>457</v>
      </c>
      <c r="C67" s="36">
        <f t="shared" ref="C67:C130" si="3">IF(B67&lt;$L$12,$K$12*B67,IF(B67&gt;$M$14,$K$14*B67,$K$13*B67))</f>
        <v>26049</v>
      </c>
      <c r="D67" s="4" t="s">
        <v>122</v>
      </c>
      <c r="E67" s="4" t="s">
        <v>123</v>
      </c>
      <c r="F67" s="4" t="s">
        <v>18</v>
      </c>
      <c r="G67" s="4" t="s">
        <v>124</v>
      </c>
      <c r="H67" s="5">
        <v>42476</v>
      </c>
      <c r="I67" s="4" t="s">
        <v>106</v>
      </c>
    </row>
    <row r="68" spans="1:9" x14ac:dyDescent="0.3">
      <c r="A68" s="1" t="s">
        <v>171</v>
      </c>
      <c r="B68" s="1">
        <v>384</v>
      </c>
      <c r="C68" s="36">
        <f t="shared" si="3"/>
        <v>21888</v>
      </c>
      <c r="D68" s="4" t="s">
        <v>10</v>
      </c>
      <c r="E68" s="4" t="s">
        <v>11</v>
      </c>
      <c r="F68" s="4" t="s">
        <v>12</v>
      </c>
      <c r="G68" s="4" t="s">
        <v>13</v>
      </c>
      <c r="H68" s="5">
        <v>42477</v>
      </c>
      <c r="I68" s="4" t="s">
        <v>36</v>
      </c>
    </row>
    <row r="69" spans="1:9" x14ac:dyDescent="0.3">
      <c r="A69" s="1" t="s">
        <v>172</v>
      </c>
      <c r="B69" s="1">
        <v>408</v>
      </c>
      <c r="C69" s="36">
        <f t="shared" si="3"/>
        <v>23256</v>
      </c>
      <c r="D69" s="4" t="s">
        <v>16</v>
      </c>
      <c r="E69" s="4" t="s">
        <v>17</v>
      </c>
      <c r="F69" s="4" t="s">
        <v>18</v>
      </c>
      <c r="G69" s="4" t="s">
        <v>19</v>
      </c>
      <c r="H69" s="5">
        <v>42483</v>
      </c>
      <c r="I69" s="4" t="s">
        <v>42</v>
      </c>
    </row>
    <row r="70" spans="1:9" x14ac:dyDescent="0.3">
      <c r="A70" s="1" t="s">
        <v>173</v>
      </c>
      <c r="B70" s="1">
        <v>665</v>
      </c>
      <c r="C70" s="36">
        <f t="shared" si="3"/>
        <v>35910</v>
      </c>
      <c r="D70" s="4" t="s">
        <v>22</v>
      </c>
      <c r="E70" s="4" t="s">
        <v>23</v>
      </c>
      <c r="F70" s="4" t="s">
        <v>18</v>
      </c>
      <c r="G70" s="4" t="s">
        <v>24</v>
      </c>
      <c r="H70" s="5">
        <v>42484</v>
      </c>
      <c r="I70" s="4" t="s">
        <v>76</v>
      </c>
    </row>
    <row r="71" spans="1:9" x14ac:dyDescent="0.3">
      <c r="A71" s="1" t="s">
        <v>174</v>
      </c>
      <c r="B71" s="1">
        <v>886</v>
      </c>
      <c r="C71" s="36">
        <f t="shared" si="3"/>
        <v>47844</v>
      </c>
      <c r="D71" s="4" t="s">
        <v>26</v>
      </c>
      <c r="E71" s="4" t="s">
        <v>27</v>
      </c>
      <c r="F71" s="4" t="s">
        <v>28</v>
      </c>
      <c r="G71" s="4" t="s">
        <v>29</v>
      </c>
      <c r="H71" s="5">
        <v>42487</v>
      </c>
      <c r="I71" s="4" t="s">
        <v>106</v>
      </c>
    </row>
    <row r="72" spans="1:9" x14ac:dyDescent="0.3">
      <c r="A72" s="1" t="s">
        <v>175</v>
      </c>
      <c r="B72" s="1">
        <v>451</v>
      </c>
      <c r="C72" s="36">
        <f t="shared" si="3"/>
        <v>25707</v>
      </c>
      <c r="D72" s="4" t="s">
        <v>32</v>
      </c>
      <c r="E72" s="4" t="s">
        <v>33</v>
      </c>
      <c r="F72" s="4" t="s">
        <v>34</v>
      </c>
      <c r="G72" s="4" t="s">
        <v>35</v>
      </c>
      <c r="H72" s="5">
        <v>42488</v>
      </c>
      <c r="I72" s="4" t="s">
        <v>42</v>
      </c>
    </row>
    <row r="73" spans="1:9" x14ac:dyDescent="0.3">
      <c r="A73" s="1" t="s">
        <v>176</v>
      </c>
      <c r="B73" s="1">
        <v>907</v>
      </c>
      <c r="C73" s="36">
        <f t="shared" si="3"/>
        <v>48978</v>
      </c>
      <c r="D73" s="4" t="s">
        <v>38</v>
      </c>
      <c r="E73" s="4" t="s">
        <v>39</v>
      </c>
      <c r="F73" s="4" t="s">
        <v>40</v>
      </c>
      <c r="G73" s="4" t="s">
        <v>41</v>
      </c>
      <c r="H73" s="5">
        <v>42492</v>
      </c>
      <c r="I73" s="4" t="s">
        <v>54</v>
      </c>
    </row>
    <row r="74" spans="1:9" x14ac:dyDescent="0.3">
      <c r="A74" s="1" t="s">
        <v>177</v>
      </c>
      <c r="B74" s="1">
        <v>945</v>
      </c>
      <c r="C74" s="36">
        <f t="shared" si="3"/>
        <v>51030</v>
      </c>
      <c r="D74" s="4" t="s">
        <v>44</v>
      </c>
      <c r="E74" s="4" t="s">
        <v>45</v>
      </c>
      <c r="F74" s="4" t="s">
        <v>46</v>
      </c>
      <c r="G74" s="4" t="s">
        <v>47</v>
      </c>
      <c r="H74" s="5">
        <v>42493</v>
      </c>
      <c r="I74" s="4" t="s">
        <v>70</v>
      </c>
    </row>
    <row r="75" spans="1:9" x14ac:dyDescent="0.3">
      <c r="A75" s="1" t="s">
        <v>178</v>
      </c>
      <c r="B75" s="1">
        <v>260</v>
      </c>
      <c r="C75" s="36">
        <f t="shared" si="3"/>
        <v>14820</v>
      </c>
      <c r="D75" s="4" t="s">
        <v>50</v>
      </c>
      <c r="E75" s="4" t="s">
        <v>51</v>
      </c>
      <c r="F75" s="4" t="s">
        <v>52</v>
      </c>
      <c r="G75" s="4" t="s">
        <v>53</v>
      </c>
      <c r="H75" s="5">
        <v>42496</v>
      </c>
      <c r="I75" s="4" t="s">
        <v>64</v>
      </c>
    </row>
    <row r="76" spans="1:9" x14ac:dyDescent="0.3">
      <c r="A76" s="1" t="s">
        <v>179</v>
      </c>
      <c r="B76" s="1">
        <v>20</v>
      </c>
      <c r="C76" s="36">
        <f t="shared" si="3"/>
        <v>1200</v>
      </c>
      <c r="D76" s="4" t="s">
        <v>56</v>
      </c>
      <c r="E76" s="4" t="s">
        <v>57</v>
      </c>
      <c r="F76" s="4" t="s">
        <v>58</v>
      </c>
      <c r="G76" s="4" t="s">
        <v>59</v>
      </c>
      <c r="H76" s="5">
        <v>42496</v>
      </c>
      <c r="I76" s="4" t="s">
        <v>91</v>
      </c>
    </row>
    <row r="77" spans="1:9" x14ac:dyDescent="0.3">
      <c r="A77" s="1" t="s">
        <v>180</v>
      </c>
      <c r="B77" s="1">
        <v>226</v>
      </c>
      <c r="C77" s="36">
        <f t="shared" si="3"/>
        <v>12882</v>
      </c>
      <c r="D77" s="4" t="s">
        <v>61</v>
      </c>
      <c r="E77" s="4" t="s">
        <v>62</v>
      </c>
      <c r="F77" s="4" t="s">
        <v>18</v>
      </c>
      <c r="G77" s="4" t="s">
        <v>63</v>
      </c>
      <c r="H77" s="5">
        <v>42499</v>
      </c>
      <c r="I77" s="4" t="s">
        <v>151</v>
      </c>
    </row>
    <row r="78" spans="1:9" x14ac:dyDescent="0.3">
      <c r="A78" s="1" t="s">
        <v>181</v>
      </c>
      <c r="B78" s="1">
        <v>323</v>
      </c>
      <c r="C78" s="36">
        <f t="shared" si="3"/>
        <v>18411</v>
      </c>
      <c r="D78" s="4" t="s">
        <v>66</v>
      </c>
      <c r="E78" s="4" t="s">
        <v>67</v>
      </c>
      <c r="F78" s="4" t="s">
        <v>68</v>
      </c>
      <c r="G78" s="4" t="s">
        <v>69</v>
      </c>
      <c r="H78" s="5">
        <v>42500</v>
      </c>
      <c r="I78" s="4" t="s">
        <v>70</v>
      </c>
    </row>
    <row r="79" spans="1:9" x14ac:dyDescent="0.3">
      <c r="A79" s="1" t="s">
        <v>182</v>
      </c>
      <c r="B79" s="1">
        <v>357</v>
      </c>
      <c r="C79" s="36">
        <f t="shared" si="3"/>
        <v>20349</v>
      </c>
      <c r="D79" s="4" t="s">
        <v>72</v>
      </c>
      <c r="E79" s="4" t="s">
        <v>73</v>
      </c>
      <c r="F79" s="4" t="s">
        <v>74</v>
      </c>
      <c r="G79" s="4" t="s">
        <v>75</v>
      </c>
      <c r="H79" s="5">
        <v>42501</v>
      </c>
      <c r="I79" s="4" t="s">
        <v>126</v>
      </c>
    </row>
    <row r="80" spans="1:9" x14ac:dyDescent="0.3">
      <c r="A80" s="1" t="s">
        <v>183</v>
      </c>
      <c r="B80" s="1">
        <v>604</v>
      </c>
      <c r="C80" s="36">
        <f t="shared" si="3"/>
        <v>32616</v>
      </c>
      <c r="D80" s="4" t="s">
        <v>78</v>
      </c>
      <c r="E80" s="4" t="s">
        <v>79</v>
      </c>
      <c r="F80" s="4" t="s">
        <v>80</v>
      </c>
      <c r="G80" s="4" t="s">
        <v>81</v>
      </c>
      <c r="H80" s="5">
        <v>42504</v>
      </c>
      <c r="I80" s="4" t="s">
        <v>126</v>
      </c>
    </row>
    <row r="81" spans="1:9" x14ac:dyDescent="0.3">
      <c r="A81" s="1" t="s">
        <v>184</v>
      </c>
      <c r="B81" s="1">
        <v>453</v>
      </c>
      <c r="C81" s="36">
        <f t="shared" si="3"/>
        <v>25821</v>
      </c>
      <c r="D81" s="4" t="s">
        <v>83</v>
      </c>
      <c r="E81" s="4" t="s">
        <v>84</v>
      </c>
      <c r="F81" s="4" t="s">
        <v>18</v>
      </c>
      <c r="G81" s="4" t="s">
        <v>85</v>
      </c>
      <c r="H81" s="5">
        <v>42504</v>
      </c>
      <c r="I81" s="4" t="s">
        <v>48</v>
      </c>
    </row>
    <row r="82" spans="1:9" x14ac:dyDescent="0.3">
      <c r="A82" s="1" t="s">
        <v>185</v>
      </c>
      <c r="B82" s="1">
        <v>434</v>
      </c>
      <c r="C82" s="36">
        <f t="shared" si="3"/>
        <v>24738</v>
      </c>
      <c r="D82" s="4" t="s">
        <v>88</v>
      </c>
      <c r="E82" s="4" t="s">
        <v>89</v>
      </c>
      <c r="F82" s="4" t="s">
        <v>18</v>
      </c>
      <c r="G82" s="4" t="s">
        <v>90</v>
      </c>
      <c r="H82" s="5">
        <v>42510</v>
      </c>
      <c r="I82" s="4" t="s">
        <v>126</v>
      </c>
    </row>
    <row r="83" spans="1:9" x14ac:dyDescent="0.3">
      <c r="A83" s="1" t="s">
        <v>186</v>
      </c>
      <c r="B83" s="1">
        <v>459</v>
      </c>
      <c r="C83" s="36">
        <f t="shared" si="3"/>
        <v>26163</v>
      </c>
      <c r="D83" s="4" t="s">
        <v>93</v>
      </c>
      <c r="E83" s="4" t="s">
        <v>94</v>
      </c>
      <c r="F83" s="4" t="s">
        <v>58</v>
      </c>
      <c r="G83" s="4" t="s">
        <v>95</v>
      </c>
      <c r="H83" s="5">
        <v>42511</v>
      </c>
      <c r="I83" s="4" t="s">
        <v>14</v>
      </c>
    </row>
    <row r="84" spans="1:9" x14ac:dyDescent="0.3">
      <c r="A84" s="1" t="s">
        <v>187</v>
      </c>
      <c r="B84" s="1">
        <v>941</v>
      </c>
      <c r="C84" s="36">
        <f t="shared" si="3"/>
        <v>50814</v>
      </c>
      <c r="D84" s="4" t="s">
        <v>97</v>
      </c>
      <c r="E84" s="4" t="s">
        <v>98</v>
      </c>
      <c r="F84" s="4" t="s">
        <v>99</v>
      </c>
      <c r="G84" s="4" t="s">
        <v>100</v>
      </c>
      <c r="H84" s="5">
        <v>42511</v>
      </c>
      <c r="I84" s="4" t="s">
        <v>48</v>
      </c>
    </row>
    <row r="85" spans="1:9" x14ac:dyDescent="0.3">
      <c r="A85" s="1" t="s">
        <v>188</v>
      </c>
      <c r="B85" s="1">
        <v>131</v>
      </c>
      <c r="C85" s="36">
        <f t="shared" si="3"/>
        <v>7467</v>
      </c>
      <c r="D85" s="4" t="s">
        <v>102</v>
      </c>
      <c r="E85" s="4" t="s">
        <v>103</v>
      </c>
      <c r="F85" s="4" t="s">
        <v>104</v>
      </c>
      <c r="G85" s="4" t="s">
        <v>105</v>
      </c>
      <c r="H85" s="5">
        <v>42512</v>
      </c>
      <c r="I85" s="4" t="s">
        <v>151</v>
      </c>
    </row>
    <row r="86" spans="1:9" x14ac:dyDescent="0.3">
      <c r="A86" s="1" t="s">
        <v>189</v>
      </c>
      <c r="B86" s="1">
        <v>186</v>
      </c>
      <c r="C86" s="36">
        <f t="shared" si="3"/>
        <v>10602</v>
      </c>
      <c r="D86" s="4" t="s">
        <v>108</v>
      </c>
      <c r="E86" s="4" t="s">
        <v>109</v>
      </c>
      <c r="F86" s="4" t="s">
        <v>110</v>
      </c>
      <c r="G86" s="4" t="s">
        <v>111</v>
      </c>
      <c r="H86" s="5">
        <v>42512</v>
      </c>
      <c r="I86" s="4" t="s">
        <v>106</v>
      </c>
    </row>
    <row r="87" spans="1:9" x14ac:dyDescent="0.3">
      <c r="A87" s="1" t="s">
        <v>190</v>
      </c>
      <c r="B87" s="1">
        <v>346</v>
      </c>
      <c r="C87" s="36">
        <f t="shared" si="3"/>
        <v>19722</v>
      </c>
      <c r="D87" s="4" t="s">
        <v>113</v>
      </c>
      <c r="E87" s="4" t="s">
        <v>114</v>
      </c>
      <c r="F87" s="4" t="s">
        <v>80</v>
      </c>
      <c r="G87" s="4" t="s">
        <v>115</v>
      </c>
      <c r="H87" s="5">
        <v>42512</v>
      </c>
      <c r="I87" s="4" t="s">
        <v>14</v>
      </c>
    </row>
    <row r="88" spans="1:9" x14ac:dyDescent="0.3">
      <c r="A88" s="1" t="s">
        <v>191</v>
      </c>
      <c r="B88" s="1">
        <v>442</v>
      </c>
      <c r="C88" s="36">
        <f t="shared" si="3"/>
        <v>25194</v>
      </c>
      <c r="D88" s="4" t="s">
        <v>117</v>
      </c>
      <c r="E88" s="4" t="s">
        <v>118</v>
      </c>
      <c r="F88" s="4" t="s">
        <v>119</v>
      </c>
      <c r="G88" s="4" t="s">
        <v>120</v>
      </c>
      <c r="H88" s="5">
        <v>42514</v>
      </c>
      <c r="I88" s="4" t="s">
        <v>36</v>
      </c>
    </row>
    <row r="89" spans="1:9" x14ac:dyDescent="0.3">
      <c r="A89" s="1" t="s">
        <v>192</v>
      </c>
      <c r="B89" s="1">
        <v>834</v>
      </c>
      <c r="C89" s="36">
        <f t="shared" si="3"/>
        <v>45036</v>
      </c>
      <c r="D89" s="4" t="s">
        <v>122</v>
      </c>
      <c r="E89" s="4" t="s">
        <v>123</v>
      </c>
      <c r="F89" s="4" t="s">
        <v>18</v>
      </c>
      <c r="G89" s="4" t="s">
        <v>124</v>
      </c>
      <c r="H89" s="5">
        <v>42515</v>
      </c>
      <c r="I89" s="4" t="s">
        <v>126</v>
      </c>
    </row>
    <row r="90" spans="1:9" x14ac:dyDescent="0.3">
      <c r="A90" s="1" t="s">
        <v>193</v>
      </c>
      <c r="B90" s="1">
        <v>414</v>
      </c>
      <c r="C90" s="36">
        <f t="shared" si="3"/>
        <v>23598</v>
      </c>
      <c r="D90" s="4" t="s">
        <v>10</v>
      </c>
      <c r="E90" s="4" t="s">
        <v>11</v>
      </c>
      <c r="F90" s="4" t="s">
        <v>12</v>
      </c>
      <c r="G90" s="4" t="s">
        <v>13</v>
      </c>
      <c r="H90" s="5">
        <v>42518</v>
      </c>
      <c r="I90" s="4" t="s">
        <v>76</v>
      </c>
    </row>
    <row r="91" spans="1:9" x14ac:dyDescent="0.3">
      <c r="A91" s="1" t="s">
        <v>194</v>
      </c>
      <c r="B91" s="1">
        <v>466</v>
      </c>
      <c r="C91" s="36">
        <f t="shared" si="3"/>
        <v>26562</v>
      </c>
      <c r="D91" s="4" t="s">
        <v>16</v>
      </c>
      <c r="E91" s="4" t="s">
        <v>17</v>
      </c>
      <c r="F91" s="4" t="s">
        <v>18</v>
      </c>
      <c r="G91" s="4" t="s">
        <v>19</v>
      </c>
      <c r="H91" s="5">
        <v>42520</v>
      </c>
      <c r="I91" s="4" t="s">
        <v>30</v>
      </c>
    </row>
    <row r="92" spans="1:9" x14ac:dyDescent="0.3">
      <c r="A92" s="1" t="s">
        <v>195</v>
      </c>
      <c r="B92" s="1">
        <v>387</v>
      </c>
      <c r="C92" s="36">
        <f t="shared" si="3"/>
        <v>22059</v>
      </c>
      <c r="D92" s="4" t="s">
        <v>22</v>
      </c>
      <c r="E92" s="4" t="s">
        <v>23</v>
      </c>
      <c r="F92" s="4" t="s">
        <v>18</v>
      </c>
      <c r="G92" s="4" t="s">
        <v>24</v>
      </c>
      <c r="H92" s="5">
        <v>42522</v>
      </c>
      <c r="I92" s="4" t="s">
        <v>54</v>
      </c>
    </row>
    <row r="93" spans="1:9" x14ac:dyDescent="0.3">
      <c r="A93" s="1" t="s">
        <v>196</v>
      </c>
      <c r="B93" s="1">
        <v>689</v>
      </c>
      <c r="C93" s="36">
        <f t="shared" si="3"/>
        <v>37206</v>
      </c>
      <c r="D93" s="4" t="s">
        <v>26</v>
      </c>
      <c r="E93" s="4" t="s">
        <v>27</v>
      </c>
      <c r="F93" s="4" t="s">
        <v>28</v>
      </c>
      <c r="G93" s="4" t="s">
        <v>29</v>
      </c>
      <c r="H93" s="5">
        <v>42523</v>
      </c>
      <c r="I93" s="4" t="s">
        <v>54</v>
      </c>
    </row>
    <row r="94" spans="1:9" x14ac:dyDescent="0.3">
      <c r="A94" s="1" t="s">
        <v>197</v>
      </c>
      <c r="B94" s="1">
        <v>927</v>
      </c>
      <c r="C94" s="36">
        <f t="shared" si="3"/>
        <v>50058</v>
      </c>
      <c r="D94" s="4" t="s">
        <v>32</v>
      </c>
      <c r="E94" s="4" t="s">
        <v>33</v>
      </c>
      <c r="F94" s="4" t="s">
        <v>34</v>
      </c>
      <c r="G94" s="4" t="s">
        <v>35</v>
      </c>
      <c r="H94" s="5">
        <v>42523</v>
      </c>
      <c r="I94" s="4" t="s">
        <v>42</v>
      </c>
    </row>
    <row r="95" spans="1:9" x14ac:dyDescent="0.3">
      <c r="A95" s="1" t="s">
        <v>198</v>
      </c>
      <c r="B95" s="1">
        <v>998</v>
      </c>
      <c r="C95" s="36">
        <f t="shared" si="3"/>
        <v>53892</v>
      </c>
      <c r="D95" s="4" t="s">
        <v>38</v>
      </c>
      <c r="E95" s="4" t="s">
        <v>39</v>
      </c>
      <c r="F95" s="4" t="s">
        <v>40</v>
      </c>
      <c r="G95" s="4" t="s">
        <v>41</v>
      </c>
      <c r="H95" s="5">
        <v>42533</v>
      </c>
      <c r="I95" s="4" t="s">
        <v>151</v>
      </c>
    </row>
    <row r="96" spans="1:9" x14ac:dyDescent="0.3">
      <c r="A96" s="1" t="s">
        <v>199</v>
      </c>
      <c r="B96" s="1">
        <v>414</v>
      </c>
      <c r="C96" s="36">
        <f t="shared" si="3"/>
        <v>23598</v>
      </c>
      <c r="D96" s="4" t="s">
        <v>44</v>
      </c>
      <c r="E96" s="4" t="s">
        <v>45</v>
      </c>
      <c r="F96" s="4" t="s">
        <v>46</v>
      </c>
      <c r="G96" s="4" t="s">
        <v>47</v>
      </c>
      <c r="H96" s="5">
        <v>42534</v>
      </c>
      <c r="I96" s="4" t="s">
        <v>76</v>
      </c>
    </row>
    <row r="97" spans="1:9" x14ac:dyDescent="0.3">
      <c r="A97" s="1" t="s">
        <v>200</v>
      </c>
      <c r="B97" s="1">
        <v>95</v>
      </c>
      <c r="C97" s="36">
        <f t="shared" si="3"/>
        <v>5700</v>
      </c>
      <c r="D97" s="4" t="s">
        <v>50</v>
      </c>
      <c r="E97" s="4" t="s">
        <v>51</v>
      </c>
      <c r="F97" s="4" t="s">
        <v>52</v>
      </c>
      <c r="G97" s="4" t="s">
        <v>53</v>
      </c>
      <c r="H97" s="5">
        <v>42534</v>
      </c>
      <c r="I97" s="4" t="s">
        <v>151</v>
      </c>
    </row>
    <row r="98" spans="1:9" x14ac:dyDescent="0.3">
      <c r="A98" s="1" t="s">
        <v>201</v>
      </c>
      <c r="B98" s="1">
        <v>963</v>
      </c>
      <c r="C98" s="36">
        <f t="shared" si="3"/>
        <v>52002</v>
      </c>
      <c r="D98" s="4" t="s">
        <v>56</v>
      </c>
      <c r="E98" s="4" t="s">
        <v>57</v>
      </c>
      <c r="F98" s="4" t="s">
        <v>58</v>
      </c>
      <c r="G98" s="4" t="s">
        <v>59</v>
      </c>
      <c r="H98" s="5">
        <v>42535</v>
      </c>
      <c r="I98" s="4" t="s">
        <v>106</v>
      </c>
    </row>
    <row r="99" spans="1:9" x14ac:dyDescent="0.3">
      <c r="A99" s="1" t="s">
        <v>202</v>
      </c>
      <c r="B99" s="1">
        <v>446</v>
      </c>
      <c r="C99" s="36">
        <f t="shared" si="3"/>
        <v>25422</v>
      </c>
      <c r="D99" s="4" t="s">
        <v>61</v>
      </c>
      <c r="E99" s="4" t="s">
        <v>62</v>
      </c>
      <c r="F99" s="4" t="s">
        <v>18</v>
      </c>
      <c r="G99" s="4" t="s">
        <v>63</v>
      </c>
      <c r="H99" s="5">
        <v>42539</v>
      </c>
      <c r="I99" s="4" t="s">
        <v>106</v>
      </c>
    </row>
    <row r="100" spans="1:9" x14ac:dyDescent="0.3">
      <c r="A100" s="1" t="s">
        <v>203</v>
      </c>
      <c r="B100" s="1">
        <v>112</v>
      </c>
      <c r="C100" s="36">
        <f t="shared" si="3"/>
        <v>6384</v>
      </c>
      <c r="D100" s="4" t="s">
        <v>66</v>
      </c>
      <c r="E100" s="4" t="s">
        <v>67</v>
      </c>
      <c r="F100" s="4" t="s">
        <v>68</v>
      </c>
      <c r="G100" s="4" t="s">
        <v>69</v>
      </c>
      <c r="H100" s="5">
        <v>42540</v>
      </c>
      <c r="I100" s="4" t="s">
        <v>20</v>
      </c>
    </row>
    <row r="101" spans="1:9" x14ac:dyDescent="0.3">
      <c r="A101" s="1" t="s">
        <v>204</v>
      </c>
      <c r="B101" s="1">
        <v>930</v>
      </c>
      <c r="C101" s="36">
        <f t="shared" si="3"/>
        <v>50220</v>
      </c>
      <c r="D101" s="4" t="s">
        <v>72</v>
      </c>
      <c r="E101" s="4" t="s">
        <v>73</v>
      </c>
      <c r="F101" s="4" t="s">
        <v>74</v>
      </c>
      <c r="G101" s="4" t="s">
        <v>75</v>
      </c>
      <c r="H101" s="5">
        <v>42541</v>
      </c>
      <c r="I101" s="4" t="s">
        <v>126</v>
      </c>
    </row>
    <row r="102" spans="1:9" x14ac:dyDescent="0.3">
      <c r="A102" s="1" t="s">
        <v>205</v>
      </c>
      <c r="B102" s="1">
        <v>929</v>
      </c>
      <c r="C102" s="36">
        <f t="shared" si="3"/>
        <v>50166</v>
      </c>
      <c r="D102" s="4" t="s">
        <v>78</v>
      </c>
      <c r="E102" s="4" t="s">
        <v>79</v>
      </c>
      <c r="F102" s="4" t="s">
        <v>80</v>
      </c>
      <c r="G102" s="4" t="s">
        <v>81</v>
      </c>
      <c r="H102" s="5">
        <v>42543</v>
      </c>
      <c r="I102" s="4" t="s">
        <v>36</v>
      </c>
    </row>
    <row r="103" spans="1:9" x14ac:dyDescent="0.3">
      <c r="A103" s="1" t="s">
        <v>206</v>
      </c>
      <c r="B103" s="1">
        <v>494</v>
      </c>
      <c r="C103" s="36">
        <f t="shared" si="3"/>
        <v>28158</v>
      </c>
      <c r="D103" s="4" t="s">
        <v>83</v>
      </c>
      <c r="E103" s="4" t="s">
        <v>84</v>
      </c>
      <c r="F103" s="4" t="s">
        <v>18</v>
      </c>
      <c r="G103" s="4" t="s">
        <v>85</v>
      </c>
      <c r="H103" s="5">
        <v>42547</v>
      </c>
      <c r="I103" s="4" t="s">
        <v>91</v>
      </c>
    </row>
    <row r="104" spans="1:9" x14ac:dyDescent="0.3">
      <c r="A104" s="1" t="s">
        <v>207</v>
      </c>
      <c r="B104" s="1">
        <v>873</v>
      </c>
      <c r="C104" s="36">
        <f t="shared" si="3"/>
        <v>47142</v>
      </c>
      <c r="D104" s="4" t="s">
        <v>88</v>
      </c>
      <c r="E104" s="4" t="s">
        <v>89</v>
      </c>
      <c r="F104" s="4" t="s">
        <v>18</v>
      </c>
      <c r="G104" s="4" t="s">
        <v>90</v>
      </c>
      <c r="H104" s="5">
        <v>42551</v>
      </c>
      <c r="I104" s="4" t="s">
        <v>126</v>
      </c>
    </row>
    <row r="105" spans="1:9" x14ac:dyDescent="0.3">
      <c r="A105" s="1" t="s">
        <v>208</v>
      </c>
      <c r="B105" s="1">
        <v>972</v>
      </c>
      <c r="C105" s="36">
        <f t="shared" si="3"/>
        <v>52488</v>
      </c>
      <c r="D105" s="4" t="s">
        <v>93</v>
      </c>
      <c r="E105" s="4" t="s">
        <v>94</v>
      </c>
      <c r="F105" s="4" t="s">
        <v>58</v>
      </c>
      <c r="G105" s="4" t="s">
        <v>95</v>
      </c>
      <c r="H105" s="5">
        <v>42551</v>
      </c>
      <c r="I105" s="4" t="s">
        <v>106</v>
      </c>
    </row>
    <row r="106" spans="1:9" x14ac:dyDescent="0.3">
      <c r="A106" s="1" t="s">
        <v>209</v>
      </c>
      <c r="B106" s="1">
        <v>719</v>
      </c>
      <c r="C106" s="36">
        <f t="shared" si="3"/>
        <v>38826</v>
      </c>
      <c r="D106" s="4" t="s">
        <v>97</v>
      </c>
      <c r="E106" s="4" t="s">
        <v>98</v>
      </c>
      <c r="F106" s="4" t="s">
        <v>99</v>
      </c>
      <c r="G106" s="4" t="s">
        <v>100</v>
      </c>
      <c r="H106" s="5">
        <v>42556</v>
      </c>
      <c r="I106" s="4" t="s">
        <v>86</v>
      </c>
    </row>
    <row r="107" spans="1:9" x14ac:dyDescent="0.3">
      <c r="A107" s="1" t="s">
        <v>210</v>
      </c>
      <c r="B107" s="1">
        <v>79</v>
      </c>
      <c r="C107" s="36">
        <f t="shared" si="3"/>
        <v>4740</v>
      </c>
      <c r="D107" s="4" t="s">
        <v>102</v>
      </c>
      <c r="E107" s="4" t="s">
        <v>103</v>
      </c>
      <c r="F107" s="4" t="s">
        <v>104</v>
      </c>
      <c r="G107" s="4" t="s">
        <v>105</v>
      </c>
      <c r="H107" s="5">
        <v>42564</v>
      </c>
      <c r="I107" s="4" t="s">
        <v>151</v>
      </c>
    </row>
    <row r="108" spans="1:9" x14ac:dyDescent="0.3">
      <c r="A108" s="1" t="s">
        <v>211</v>
      </c>
      <c r="B108" s="1">
        <v>779</v>
      </c>
      <c r="C108" s="36">
        <f t="shared" si="3"/>
        <v>42066</v>
      </c>
      <c r="D108" s="4" t="s">
        <v>108</v>
      </c>
      <c r="E108" s="4" t="s">
        <v>109</v>
      </c>
      <c r="F108" s="4" t="s">
        <v>110</v>
      </c>
      <c r="G108" s="4" t="s">
        <v>111</v>
      </c>
      <c r="H108" s="5">
        <v>42565</v>
      </c>
      <c r="I108" s="4" t="s">
        <v>48</v>
      </c>
    </row>
    <row r="109" spans="1:9" x14ac:dyDescent="0.3">
      <c r="A109" s="1" t="s">
        <v>212</v>
      </c>
      <c r="B109" s="1">
        <v>794</v>
      </c>
      <c r="C109" s="36">
        <f t="shared" si="3"/>
        <v>42876</v>
      </c>
      <c r="D109" s="4" t="s">
        <v>113</v>
      </c>
      <c r="E109" s="4" t="s">
        <v>114</v>
      </c>
      <c r="F109" s="4" t="s">
        <v>80</v>
      </c>
      <c r="G109" s="4" t="s">
        <v>115</v>
      </c>
      <c r="H109" s="5">
        <v>42565</v>
      </c>
      <c r="I109" s="4" t="s">
        <v>151</v>
      </c>
    </row>
    <row r="110" spans="1:9" x14ac:dyDescent="0.3">
      <c r="A110" s="1" t="s">
        <v>213</v>
      </c>
      <c r="B110" s="1">
        <v>869</v>
      </c>
      <c r="C110" s="36">
        <f t="shared" si="3"/>
        <v>46926</v>
      </c>
      <c r="D110" s="4" t="s">
        <v>117</v>
      </c>
      <c r="E110" s="4" t="s">
        <v>118</v>
      </c>
      <c r="F110" s="4" t="s">
        <v>119</v>
      </c>
      <c r="G110" s="4" t="s">
        <v>120</v>
      </c>
      <c r="H110" s="5">
        <v>42567</v>
      </c>
      <c r="I110" s="4" t="s">
        <v>70</v>
      </c>
    </row>
    <row r="111" spans="1:9" x14ac:dyDescent="0.3">
      <c r="A111" s="1" t="s">
        <v>214</v>
      </c>
      <c r="B111" s="1">
        <v>826</v>
      </c>
      <c r="C111" s="36">
        <f t="shared" si="3"/>
        <v>44604</v>
      </c>
      <c r="D111" s="4" t="s">
        <v>122</v>
      </c>
      <c r="E111" s="4" t="s">
        <v>123</v>
      </c>
      <c r="F111" s="4" t="s">
        <v>18</v>
      </c>
      <c r="G111" s="4" t="s">
        <v>124</v>
      </c>
      <c r="H111" s="5">
        <v>42569</v>
      </c>
      <c r="I111" s="4" t="s">
        <v>14</v>
      </c>
    </row>
    <row r="112" spans="1:9" x14ac:dyDescent="0.3">
      <c r="A112" s="1" t="s">
        <v>215</v>
      </c>
      <c r="B112" s="1">
        <v>757</v>
      </c>
      <c r="C112" s="36">
        <f t="shared" si="3"/>
        <v>40878</v>
      </c>
      <c r="D112" s="4" t="s">
        <v>10</v>
      </c>
      <c r="E112" s="4" t="s">
        <v>11</v>
      </c>
      <c r="F112" s="4" t="s">
        <v>12</v>
      </c>
      <c r="G112" s="4" t="s">
        <v>13</v>
      </c>
      <c r="H112" s="5">
        <v>42571</v>
      </c>
      <c r="I112" s="4" t="s">
        <v>20</v>
      </c>
    </row>
    <row r="113" spans="1:9" x14ac:dyDescent="0.3">
      <c r="A113" s="1" t="s">
        <v>216</v>
      </c>
      <c r="B113" s="1">
        <v>890</v>
      </c>
      <c r="C113" s="36">
        <f t="shared" si="3"/>
        <v>48060</v>
      </c>
      <c r="D113" s="4" t="s">
        <v>16</v>
      </c>
      <c r="E113" s="4" t="s">
        <v>17</v>
      </c>
      <c r="F113" s="4" t="s">
        <v>18</v>
      </c>
      <c r="G113" s="4" t="s">
        <v>19</v>
      </c>
      <c r="H113" s="5">
        <v>42573</v>
      </c>
      <c r="I113" s="4" t="s">
        <v>36</v>
      </c>
    </row>
    <row r="114" spans="1:9" x14ac:dyDescent="0.3">
      <c r="A114" s="1" t="s">
        <v>217</v>
      </c>
      <c r="B114" s="1">
        <v>970</v>
      </c>
      <c r="C114" s="36">
        <f t="shared" si="3"/>
        <v>52380</v>
      </c>
      <c r="D114" s="4" t="s">
        <v>22</v>
      </c>
      <c r="E114" s="4" t="s">
        <v>23</v>
      </c>
      <c r="F114" s="4" t="s">
        <v>18</v>
      </c>
      <c r="G114" s="4" t="s">
        <v>24</v>
      </c>
      <c r="H114" s="5">
        <v>42575</v>
      </c>
      <c r="I114" s="4" t="s">
        <v>126</v>
      </c>
    </row>
    <row r="115" spans="1:9" x14ac:dyDescent="0.3">
      <c r="A115" s="1" t="s">
        <v>218</v>
      </c>
      <c r="B115" s="1">
        <v>803</v>
      </c>
      <c r="C115" s="36">
        <f t="shared" si="3"/>
        <v>43362</v>
      </c>
      <c r="D115" s="4" t="s">
        <v>26</v>
      </c>
      <c r="E115" s="4" t="s">
        <v>27</v>
      </c>
      <c r="F115" s="4" t="s">
        <v>28</v>
      </c>
      <c r="G115" s="4" t="s">
        <v>29</v>
      </c>
      <c r="H115" s="5">
        <v>42579</v>
      </c>
      <c r="I115" s="4" t="s">
        <v>48</v>
      </c>
    </row>
    <row r="116" spans="1:9" x14ac:dyDescent="0.3">
      <c r="A116" s="1" t="s">
        <v>219</v>
      </c>
      <c r="B116" s="1">
        <v>92</v>
      </c>
      <c r="C116" s="36">
        <f t="shared" si="3"/>
        <v>5520</v>
      </c>
      <c r="D116" s="4" t="s">
        <v>32</v>
      </c>
      <c r="E116" s="4" t="s">
        <v>33</v>
      </c>
      <c r="F116" s="4" t="s">
        <v>34</v>
      </c>
      <c r="G116" s="4" t="s">
        <v>35</v>
      </c>
      <c r="H116" s="5">
        <v>42581</v>
      </c>
      <c r="I116" s="4" t="s">
        <v>36</v>
      </c>
    </row>
    <row r="117" spans="1:9" x14ac:dyDescent="0.3">
      <c r="A117" s="1" t="s">
        <v>220</v>
      </c>
      <c r="B117" s="1">
        <v>846</v>
      </c>
      <c r="C117" s="36">
        <f t="shared" si="3"/>
        <v>45684</v>
      </c>
      <c r="D117" s="4" t="s">
        <v>38</v>
      </c>
      <c r="E117" s="4" t="s">
        <v>39</v>
      </c>
      <c r="F117" s="4" t="s">
        <v>40</v>
      </c>
      <c r="G117" s="4" t="s">
        <v>41</v>
      </c>
      <c r="H117" s="5">
        <v>42581</v>
      </c>
      <c r="I117" s="4" t="s">
        <v>76</v>
      </c>
    </row>
    <row r="118" spans="1:9" x14ac:dyDescent="0.3">
      <c r="A118" s="1" t="s">
        <v>221</v>
      </c>
      <c r="B118" s="1">
        <v>206</v>
      </c>
      <c r="C118" s="36">
        <f t="shared" si="3"/>
        <v>11742</v>
      </c>
      <c r="D118" s="4" t="s">
        <v>44</v>
      </c>
      <c r="E118" s="4" t="s">
        <v>45</v>
      </c>
      <c r="F118" s="4" t="s">
        <v>46</v>
      </c>
      <c r="G118" s="4" t="s">
        <v>47</v>
      </c>
      <c r="H118" s="5">
        <v>42582</v>
      </c>
      <c r="I118" s="4" t="s">
        <v>42</v>
      </c>
    </row>
    <row r="119" spans="1:9" x14ac:dyDescent="0.3">
      <c r="A119" s="1" t="s">
        <v>222</v>
      </c>
      <c r="B119" s="1">
        <v>970</v>
      </c>
      <c r="C119" s="36">
        <f t="shared" si="3"/>
        <v>52380</v>
      </c>
      <c r="D119" s="4" t="s">
        <v>50</v>
      </c>
      <c r="E119" s="4" t="s">
        <v>51</v>
      </c>
      <c r="F119" s="4" t="s">
        <v>52</v>
      </c>
      <c r="G119" s="4" t="s">
        <v>53</v>
      </c>
      <c r="H119" s="5">
        <v>42584</v>
      </c>
      <c r="I119" s="4" t="s">
        <v>64</v>
      </c>
    </row>
    <row r="120" spans="1:9" x14ac:dyDescent="0.3">
      <c r="A120" s="1" t="s">
        <v>223</v>
      </c>
      <c r="B120" s="1">
        <v>618</v>
      </c>
      <c r="C120" s="36">
        <f t="shared" si="3"/>
        <v>33372</v>
      </c>
      <c r="D120" s="4" t="s">
        <v>56</v>
      </c>
      <c r="E120" s="4" t="s">
        <v>57</v>
      </c>
      <c r="F120" s="4" t="s">
        <v>58</v>
      </c>
      <c r="G120" s="4" t="s">
        <v>59</v>
      </c>
      <c r="H120" s="5">
        <v>42587</v>
      </c>
      <c r="I120" s="4" t="s">
        <v>30</v>
      </c>
    </row>
    <row r="121" spans="1:9" x14ac:dyDescent="0.3">
      <c r="A121" s="1" t="s">
        <v>224</v>
      </c>
      <c r="B121" s="1">
        <v>794</v>
      </c>
      <c r="C121" s="36">
        <f t="shared" si="3"/>
        <v>42876</v>
      </c>
      <c r="D121" s="4" t="s">
        <v>61</v>
      </c>
      <c r="E121" s="4" t="s">
        <v>62</v>
      </c>
      <c r="F121" s="4" t="s">
        <v>18</v>
      </c>
      <c r="G121" s="4" t="s">
        <v>63</v>
      </c>
      <c r="H121" s="5">
        <v>42589</v>
      </c>
      <c r="I121" s="4" t="s">
        <v>91</v>
      </c>
    </row>
    <row r="122" spans="1:9" x14ac:dyDescent="0.3">
      <c r="A122" s="1" t="s">
        <v>225</v>
      </c>
      <c r="B122" s="1">
        <v>279</v>
      </c>
      <c r="C122" s="36">
        <f t="shared" si="3"/>
        <v>15903</v>
      </c>
      <c r="D122" s="4" t="s">
        <v>66</v>
      </c>
      <c r="E122" s="4" t="s">
        <v>67</v>
      </c>
      <c r="F122" s="4" t="s">
        <v>68</v>
      </c>
      <c r="G122" s="4" t="s">
        <v>69</v>
      </c>
      <c r="H122" s="5">
        <v>42593</v>
      </c>
      <c r="I122" s="4" t="s">
        <v>36</v>
      </c>
    </row>
    <row r="123" spans="1:9" x14ac:dyDescent="0.3">
      <c r="A123" s="1" t="s">
        <v>226</v>
      </c>
      <c r="B123" s="1">
        <v>63</v>
      </c>
      <c r="C123" s="36">
        <f t="shared" si="3"/>
        <v>3780</v>
      </c>
      <c r="D123" s="4" t="s">
        <v>72</v>
      </c>
      <c r="E123" s="4" t="s">
        <v>73</v>
      </c>
      <c r="F123" s="4" t="s">
        <v>74</v>
      </c>
      <c r="G123" s="4" t="s">
        <v>75</v>
      </c>
      <c r="H123" s="5">
        <v>42594</v>
      </c>
      <c r="I123" s="4" t="s">
        <v>42</v>
      </c>
    </row>
    <row r="124" spans="1:9" x14ac:dyDescent="0.3">
      <c r="A124" s="1" t="s">
        <v>227</v>
      </c>
      <c r="B124" s="1">
        <v>907</v>
      </c>
      <c r="C124" s="36">
        <f t="shared" si="3"/>
        <v>48978</v>
      </c>
      <c r="D124" s="4" t="s">
        <v>78</v>
      </c>
      <c r="E124" s="4" t="s">
        <v>79</v>
      </c>
      <c r="F124" s="4" t="s">
        <v>80</v>
      </c>
      <c r="G124" s="4" t="s">
        <v>81</v>
      </c>
      <c r="H124" s="5">
        <v>42599</v>
      </c>
      <c r="I124" s="4" t="s">
        <v>126</v>
      </c>
    </row>
    <row r="125" spans="1:9" x14ac:dyDescent="0.3">
      <c r="A125" s="1" t="s">
        <v>228</v>
      </c>
      <c r="B125" s="1">
        <v>52</v>
      </c>
      <c r="C125" s="36">
        <f t="shared" si="3"/>
        <v>3120</v>
      </c>
      <c r="D125" s="4" t="s">
        <v>83</v>
      </c>
      <c r="E125" s="4" t="s">
        <v>84</v>
      </c>
      <c r="F125" s="4" t="s">
        <v>18</v>
      </c>
      <c r="G125" s="4" t="s">
        <v>85</v>
      </c>
      <c r="H125" s="5">
        <v>42604</v>
      </c>
      <c r="I125" s="4" t="s">
        <v>91</v>
      </c>
    </row>
    <row r="126" spans="1:9" x14ac:dyDescent="0.3">
      <c r="A126" s="1" t="s">
        <v>229</v>
      </c>
      <c r="B126" s="1">
        <v>976</v>
      </c>
      <c r="C126" s="36">
        <f t="shared" si="3"/>
        <v>52704</v>
      </c>
      <c r="D126" s="4" t="s">
        <v>88</v>
      </c>
      <c r="E126" s="4" t="s">
        <v>89</v>
      </c>
      <c r="F126" s="4" t="s">
        <v>18</v>
      </c>
      <c r="G126" s="4" t="s">
        <v>90</v>
      </c>
      <c r="H126" s="5">
        <v>42609</v>
      </c>
      <c r="I126" s="4" t="s">
        <v>64</v>
      </c>
    </row>
    <row r="127" spans="1:9" x14ac:dyDescent="0.3">
      <c r="A127" s="1" t="s">
        <v>230</v>
      </c>
      <c r="B127" s="1">
        <v>883</v>
      </c>
      <c r="C127" s="36">
        <f t="shared" si="3"/>
        <v>47682</v>
      </c>
      <c r="D127" s="4" t="s">
        <v>93</v>
      </c>
      <c r="E127" s="4" t="s">
        <v>94</v>
      </c>
      <c r="F127" s="4" t="s">
        <v>58</v>
      </c>
      <c r="G127" s="4" t="s">
        <v>95</v>
      </c>
      <c r="H127" s="5">
        <v>42613</v>
      </c>
      <c r="I127" s="4" t="s">
        <v>20</v>
      </c>
    </row>
    <row r="128" spans="1:9" x14ac:dyDescent="0.3">
      <c r="A128" s="1" t="s">
        <v>231</v>
      </c>
      <c r="B128" s="1">
        <v>811</v>
      </c>
      <c r="C128" s="36">
        <f t="shared" si="3"/>
        <v>43794</v>
      </c>
      <c r="D128" s="4" t="s">
        <v>97</v>
      </c>
      <c r="E128" s="4" t="s">
        <v>98</v>
      </c>
      <c r="F128" s="4" t="s">
        <v>99</v>
      </c>
      <c r="G128" s="4" t="s">
        <v>100</v>
      </c>
      <c r="H128" s="5">
        <v>42623</v>
      </c>
      <c r="I128" s="4" t="s">
        <v>86</v>
      </c>
    </row>
    <row r="129" spans="1:9" x14ac:dyDescent="0.3">
      <c r="A129" s="1" t="s">
        <v>232</v>
      </c>
      <c r="B129" s="1">
        <v>234</v>
      </c>
      <c r="C129" s="36">
        <f t="shared" si="3"/>
        <v>13338</v>
      </c>
      <c r="D129" s="4" t="s">
        <v>102</v>
      </c>
      <c r="E129" s="4" t="s">
        <v>103</v>
      </c>
      <c r="F129" s="4" t="s">
        <v>104</v>
      </c>
      <c r="G129" s="4" t="s">
        <v>105</v>
      </c>
      <c r="H129" s="5">
        <v>42627</v>
      </c>
      <c r="I129" s="4" t="s">
        <v>64</v>
      </c>
    </row>
    <row r="130" spans="1:9" x14ac:dyDescent="0.3">
      <c r="A130" s="1" t="s">
        <v>233</v>
      </c>
      <c r="B130" s="1">
        <v>157</v>
      </c>
      <c r="C130" s="36">
        <f t="shared" si="3"/>
        <v>8949</v>
      </c>
      <c r="D130" s="4" t="s">
        <v>108</v>
      </c>
      <c r="E130" s="4" t="s">
        <v>109</v>
      </c>
      <c r="F130" s="4" t="s">
        <v>110</v>
      </c>
      <c r="G130" s="4" t="s">
        <v>111</v>
      </c>
      <c r="H130" s="5">
        <v>42628</v>
      </c>
      <c r="I130" s="4" t="s">
        <v>14</v>
      </c>
    </row>
    <row r="131" spans="1:9" x14ac:dyDescent="0.3">
      <c r="A131" s="1" t="s">
        <v>234</v>
      </c>
      <c r="B131" s="1">
        <v>522</v>
      </c>
      <c r="C131" s="36">
        <f t="shared" ref="C131:C150" si="4">IF(B131&lt;$L$12,$K$12*B131,IF(B131&gt;$M$14,$K$14*B131,$K$13*B131))</f>
        <v>28188</v>
      </c>
      <c r="D131" s="4" t="s">
        <v>113</v>
      </c>
      <c r="E131" s="4" t="s">
        <v>114</v>
      </c>
      <c r="F131" s="4" t="s">
        <v>80</v>
      </c>
      <c r="G131" s="4" t="s">
        <v>115</v>
      </c>
      <c r="H131" s="5">
        <v>42630</v>
      </c>
      <c r="I131" s="4" t="s">
        <v>86</v>
      </c>
    </row>
    <row r="132" spans="1:9" x14ac:dyDescent="0.3">
      <c r="A132" s="1" t="s">
        <v>235</v>
      </c>
      <c r="B132" s="1">
        <v>967</v>
      </c>
      <c r="C132" s="36">
        <f t="shared" si="4"/>
        <v>52218</v>
      </c>
      <c r="D132" s="4" t="s">
        <v>117</v>
      </c>
      <c r="E132" s="4" t="s">
        <v>118</v>
      </c>
      <c r="F132" s="4" t="s">
        <v>119</v>
      </c>
      <c r="G132" s="4" t="s">
        <v>120</v>
      </c>
      <c r="H132" s="5">
        <v>42631</v>
      </c>
      <c r="I132" s="4" t="s">
        <v>54</v>
      </c>
    </row>
    <row r="133" spans="1:9" x14ac:dyDescent="0.3">
      <c r="A133" s="1" t="s">
        <v>236</v>
      </c>
      <c r="B133" s="1">
        <v>564</v>
      </c>
      <c r="C133" s="36">
        <f t="shared" si="4"/>
        <v>30456</v>
      </c>
      <c r="D133" s="4" t="s">
        <v>122</v>
      </c>
      <c r="E133" s="4" t="s">
        <v>123</v>
      </c>
      <c r="F133" s="4" t="s">
        <v>18</v>
      </c>
      <c r="G133" s="4" t="s">
        <v>124</v>
      </c>
      <c r="H133" s="5">
        <v>42632</v>
      </c>
      <c r="I133" s="4" t="s">
        <v>86</v>
      </c>
    </row>
    <row r="134" spans="1:9" x14ac:dyDescent="0.3">
      <c r="A134" s="1" t="s">
        <v>237</v>
      </c>
      <c r="B134" s="1">
        <v>857</v>
      </c>
      <c r="C134" s="36">
        <f t="shared" si="4"/>
        <v>46278</v>
      </c>
      <c r="D134" s="4" t="s">
        <v>10</v>
      </c>
      <c r="E134" s="4" t="s">
        <v>11</v>
      </c>
      <c r="F134" s="4" t="s">
        <v>12</v>
      </c>
      <c r="G134" s="4" t="s">
        <v>13</v>
      </c>
      <c r="H134" s="5">
        <v>42642</v>
      </c>
      <c r="I134" s="4" t="s">
        <v>30</v>
      </c>
    </row>
    <row r="135" spans="1:9" x14ac:dyDescent="0.3">
      <c r="A135" s="1" t="s">
        <v>238</v>
      </c>
      <c r="B135" s="1">
        <v>303</v>
      </c>
      <c r="C135" s="36">
        <f t="shared" si="4"/>
        <v>17271</v>
      </c>
      <c r="D135" s="4" t="s">
        <v>16</v>
      </c>
      <c r="E135" s="4" t="s">
        <v>17</v>
      </c>
      <c r="F135" s="4" t="s">
        <v>18</v>
      </c>
      <c r="G135" s="4" t="s">
        <v>19</v>
      </c>
      <c r="H135" s="5">
        <v>42642</v>
      </c>
      <c r="I135" s="4" t="s">
        <v>91</v>
      </c>
    </row>
    <row r="136" spans="1:9" x14ac:dyDescent="0.3">
      <c r="A136" s="1" t="s">
        <v>239</v>
      </c>
      <c r="B136" s="1">
        <v>290</v>
      </c>
      <c r="C136" s="36">
        <f t="shared" si="4"/>
        <v>16530</v>
      </c>
      <c r="D136" s="4" t="s">
        <v>22</v>
      </c>
      <c r="E136" s="4" t="s">
        <v>23</v>
      </c>
      <c r="F136" s="4" t="s">
        <v>18</v>
      </c>
      <c r="G136" s="4" t="s">
        <v>24</v>
      </c>
      <c r="H136" s="5">
        <v>42644</v>
      </c>
      <c r="I136" s="4" t="s">
        <v>151</v>
      </c>
    </row>
    <row r="137" spans="1:9" x14ac:dyDescent="0.3">
      <c r="A137" s="1" t="s">
        <v>240</v>
      </c>
      <c r="B137" s="1">
        <v>41</v>
      </c>
      <c r="C137" s="36">
        <f t="shared" si="4"/>
        <v>2460</v>
      </c>
      <c r="D137" s="4" t="s">
        <v>26</v>
      </c>
      <c r="E137" s="4" t="s">
        <v>27</v>
      </c>
      <c r="F137" s="4" t="s">
        <v>28</v>
      </c>
      <c r="G137" s="4" t="s">
        <v>29</v>
      </c>
      <c r="H137" s="5">
        <v>42651</v>
      </c>
      <c r="I137" s="4" t="s">
        <v>54</v>
      </c>
    </row>
    <row r="138" spans="1:9" x14ac:dyDescent="0.3">
      <c r="A138" s="1" t="s">
        <v>241</v>
      </c>
      <c r="B138" s="1">
        <v>553</v>
      </c>
      <c r="C138" s="36">
        <f t="shared" si="4"/>
        <v>29862</v>
      </c>
      <c r="D138" s="4" t="s">
        <v>32</v>
      </c>
      <c r="E138" s="4" t="s">
        <v>33</v>
      </c>
      <c r="F138" s="4" t="s">
        <v>34</v>
      </c>
      <c r="G138" s="4" t="s">
        <v>35</v>
      </c>
      <c r="H138" s="5">
        <v>42652</v>
      </c>
      <c r="I138" s="4" t="s">
        <v>70</v>
      </c>
    </row>
    <row r="139" spans="1:9" x14ac:dyDescent="0.3">
      <c r="A139" s="1" t="s">
        <v>242</v>
      </c>
      <c r="B139" s="1">
        <v>633</v>
      </c>
      <c r="C139" s="36">
        <f t="shared" si="4"/>
        <v>34182</v>
      </c>
      <c r="D139" s="4" t="s">
        <v>38</v>
      </c>
      <c r="E139" s="4" t="s">
        <v>39</v>
      </c>
      <c r="F139" s="4" t="s">
        <v>40</v>
      </c>
      <c r="G139" s="4" t="s">
        <v>41</v>
      </c>
      <c r="H139" s="5">
        <v>42660</v>
      </c>
      <c r="I139" s="4" t="s">
        <v>151</v>
      </c>
    </row>
    <row r="140" spans="1:9" x14ac:dyDescent="0.3">
      <c r="A140" s="1" t="s">
        <v>243</v>
      </c>
      <c r="B140" s="1">
        <v>179</v>
      </c>
      <c r="C140" s="36">
        <f t="shared" si="4"/>
        <v>10203</v>
      </c>
      <c r="D140" s="4" t="s">
        <v>44</v>
      </c>
      <c r="E140" s="4" t="s">
        <v>45</v>
      </c>
      <c r="F140" s="4" t="s">
        <v>46</v>
      </c>
      <c r="G140" s="4" t="s">
        <v>47</v>
      </c>
      <c r="H140" s="5">
        <v>42664</v>
      </c>
      <c r="I140" s="4" t="s">
        <v>106</v>
      </c>
    </row>
    <row r="141" spans="1:9" x14ac:dyDescent="0.3">
      <c r="A141" s="1" t="s">
        <v>244</v>
      </c>
      <c r="B141" s="1">
        <v>154</v>
      </c>
      <c r="C141" s="36">
        <f t="shared" si="4"/>
        <v>8778</v>
      </c>
      <c r="D141" s="4" t="s">
        <v>50</v>
      </c>
      <c r="E141" s="4" t="s">
        <v>51</v>
      </c>
      <c r="F141" s="4" t="s">
        <v>52</v>
      </c>
      <c r="G141" s="4" t="s">
        <v>53</v>
      </c>
      <c r="H141" s="5">
        <v>42668</v>
      </c>
      <c r="I141" s="4" t="s">
        <v>20</v>
      </c>
    </row>
    <row r="142" spans="1:9" x14ac:dyDescent="0.3">
      <c r="A142" s="1" t="s">
        <v>245</v>
      </c>
      <c r="B142" s="1">
        <v>106</v>
      </c>
      <c r="C142" s="36">
        <f t="shared" si="4"/>
        <v>6042</v>
      </c>
      <c r="D142" s="4" t="s">
        <v>56</v>
      </c>
      <c r="E142" s="4" t="s">
        <v>57</v>
      </c>
      <c r="F142" s="4" t="s">
        <v>58</v>
      </c>
      <c r="G142" s="4" t="s">
        <v>59</v>
      </c>
      <c r="H142" s="5">
        <v>42675</v>
      </c>
      <c r="I142" s="4" t="s">
        <v>126</v>
      </c>
    </row>
    <row r="143" spans="1:9" x14ac:dyDescent="0.3">
      <c r="A143" s="1" t="s">
        <v>246</v>
      </c>
      <c r="B143" s="1">
        <v>238</v>
      </c>
      <c r="C143" s="36">
        <f t="shared" si="4"/>
        <v>13566</v>
      </c>
      <c r="D143" s="4" t="s">
        <v>61</v>
      </c>
      <c r="E143" s="4" t="s">
        <v>62</v>
      </c>
      <c r="F143" s="4" t="s">
        <v>18</v>
      </c>
      <c r="G143" s="4" t="s">
        <v>63</v>
      </c>
      <c r="H143" s="5">
        <v>42680</v>
      </c>
      <c r="I143" s="4" t="s">
        <v>20</v>
      </c>
    </row>
    <row r="144" spans="1:9" x14ac:dyDescent="0.3">
      <c r="A144" s="1" t="s">
        <v>247</v>
      </c>
      <c r="B144" s="1">
        <v>912</v>
      </c>
      <c r="C144" s="36">
        <f t="shared" si="4"/>
        <v>49248</v>
      </c>
      <c r="D144" s="4" t="s">
        <v>66</v>
      </c>
      <c r="E144" s="4" t="s">
        <v>67</v>
      </c>
      <c r="F144" s="4" t="s">
        <v>68</v>
      </c>
      <c r="G144" s="4" t="s">
        <v>69</v>
      </c>
      <c r="H144" s="5">
        <v>42686</v>
      </c>
      <c r="I144" s="4" t="s">
        <v>30</v>
      </c>
    </row>
    <row r="145" spans="1:9" x14ac:dyDescent="0.3">
      <c r="A145" s="1" t="s">
        <v>248</v>
      </c>
      <c r="B145" s="1">
        <v>741</v>
      </c>
      <c r="C145" s="36">
        <f t="shared" si="4"/>
        <v>40014</v>
      </c>
      <c r="D145" s="4" t="s">
        <v>72</v>
      </c>
      <c r="E145" s="4" t="s">
        <v>73</v>
      </c>
      <c r="F145" s="4" t="s">
        <v>74</v>
      </c>
      <c r="G145" s="4" t="s">
        <v>75</v>
      </c>
      <c r="H145" s="5">
        <v>42687</v>
      </c>
      <c r="I145" s="4" t="s">
        <v>76</v>
      </c>
    </row>
    <row r="146" spans="1:9" x14ac:dyDescent="0.3">
      <c r="A146" s="1" t="s">
        <v>249</v>
      </c>
      <c r="B146" s="1">
        <v>185</v>
      </c>
      <c r="C146" s="36">
        <f t="shared" si="4"/>
        <v>10545</v>
      </c>
      <c r="D146" s="4" t="s">
        <v>78</v>
      </c>
      <c r="E146" s="4" t="s">
        <v>79</v>
      </c>
      <c r="F146" s="4" t="s">
        <v>80</v>
      </c>
      <c r="G146" s="4" t="s">
        <v>81</v>
      </c>
      <c r="H146" s="5">
        <v>42699</v>
      </c>
      <c r="I146" s="4" t="s">
        <v>151</v>
      </c>
    </row>
    <row r="147" spans="1:9" x14ac:dyDescent="0.3">
      <c r="A147" s="1" t="s">
        <v>250</v>
      </c>
      <c r="B147" s="1">
        <v>545</v>
      </c>
      <c r="C147" s="36">
        <f t="shared" si="4"/>
        <v>29430</v>
      </c>
      <c r="D147" s="4" t="s">
        <v>83</v>
      </c>
      <c r="E147" s="4" t="s">
        <v>84</v>
      </c>
      <c r="F147" s="4" t="s">
        <v>18</v>
      </c>
      <c r="G147" s="4" t="s">
        <v>85</v>
      </c>
      <c r="H147" s="5">
        <v>42706</v>
      </c>
      <c r="I147" s="4" t="s">
        <v>42</v>
      </c>
    </row>
    <row r="148" spans="1:9" x14ac:dyDescent="0.3">
      <c r="A148" s="1" t="s">
        <v>251</v>
      </c>
      <c r="B148" s="1">
        <v>662</v>
      </c>
      <c r="C148" s="36">
        <f t="shared" si="4"/>
        <v>35748</v>
      </c>
      <c r="D148" s="4" t="s">
        <v>88</v>
      </c>
      <c r="E148" s="4" t="s">
        <v>89</v>
      </c>
      <c r="F148" s="4" t="s">
        <v>18</v>
      </c>
      <c r="G148" s="4" t="s">
        <v>90</v>
      </c>
      <c r="H148" s="5">
        <v>42714</v>
      </c>
      <c r="I148" s="4" t="s">
        <v>126</v>
      </c>
    </row>
    <row r="149" spans="1:9" x14ac:dyDescent="0.3">
      <c r="A149" s="1" t="s">
        <v>252</v>
      </c>
      <c r="B149" s="1">
        <v>281</v>
      </c>
      <c r="C149" s="36">
        <f t="shared" si="4"/>
        <v>16017</v>
      </c>
      <c r="D149" s="4" t="s">
        <v>93</v>
      </c>
      <c r="E149" s="4" t="s">
        <v>94</v>
      </c>
      <c r="F149" s="4" t="s">
        <v>58</v>
      </c>
      <c r="G149" s="4" t="s">
        <v>95</v>
      </c>
      <c r="H149" s="5">
        <v>42724</v>
      </c>
      <c r="I149" s="4" t="s">
        <v>54</v>
      </c>
    </row>
    <row r="150" spans="1:9" x14ac:dyDescent="0.3">
      <c r="A150" s="1" t="s">
        <v>253</v>
      </c>
      <c r="B150" s="1">
        <v>121</v>
      </c>
      <c r="C150" s="36">
        <f t="shared" si="4"/>
        <v>6897</v>
      </c>
      <c r="D150" s="4" t="s">
        <v>97</v>
      </c>
      <c r="E150" s="4" t="s">
        <v>98</v>
      </c>
      <c r="F150" s="4" t="s">
        <v>99</v>
      </c>
      <c r="G150" s="4" t="s">
        <v>100</v>
      </c>
      <c r="H150" s="5">
        <v>42727</v>
      </c>
      <c r="I150" s="4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/>
  </sheetViews>
  <sheetFormatPr defaultRowHeight="14.4" x14ac:dyDescent="0.3"/>
  <sheetData>
    <row r="2" spans="2:3" x14ac:dyDescent="0.3">
      <c r="B2" t="s">
        <v>14</v>
      </c>
      <c r="C2" t="s">
        <v>34</v>
      </c>
    </row>
    <row r="3" spans="2:3" x14ac:dyDescent="0.3">
      <c r="B3" t="s">
        <v>70</v>
      </c>
      <c r="C3" t="s">
        <v>40</v>
      </c>
    </row>
    <row r="4" spans="2:3" x14ac:dyDescent="0.3">
      <c r="B4" t="s">
        <v>36</v>
      </c>
      <c r="C4" t="s">
        <v>46</v>
      </c>
    </row>
    <row r="5" spans="2:3" x14ac:dyDescent="0.3">
      <c r="B5" t="s">
        <v>86</v>
      </c>
      <c r="C5" t="s">
        <v>12</v>
      </c>
    </row>
    <row r="6" spans="2:3" x14ac:dyDescent="0.3">
      <c r="B6" t="s">
        <v>151</v>
      </c>
      <c r="C6" t="s">
        <v>74</v>
      </c>
    </row>
    <row r="7" spans="2:3" x14ac:dyDescent="0.3">
      <c r="B7" t="s">
        <v>30</v>
      </c>
      <c r="C7" t="s">
        <v>52</v>
      </c>
    </row>
    <row r="8" spans="2:3" x14ac:dyDescent="0.3">
      <c r="B8" t="s">
        <v>64</v>
      </c>
      <c r="C8" t="s">
        <v>28</v>
      </c>
    </row>
    <row r="9" spans="2:3" x14ac:dyDescent="0.3">
      <c r="B9" t="s">
        <v>91</v>
      </c>
      <c r="C9" t="s">
        <v>68</v>
      </c>
    </row>
    <row r="10" spans="2:3" x14ac:dyDescent="0.3">
      <c r="B10" t="s">
        <v>106</v>
      </c>
      <c r="C10" t="s">
        <v>104</v>
      </c>
    </row>
    <row r="11" spans="2:3" x14ac:dyDescent="0.3">
      <c r="B11" t="s">
        <v>20</v>
      </c>
      <c r="C11" t="s">
        <v>99</v>
      </c>
    </row>
    <row r="12" spans="2:3" x14ac:dyDescent="0.3">
      <c r="B12" t="s">
        <v>48</v>
      </c>
      <c r="C12" t="s">
        <v>119</v>
      </c>
    </row>
    <row r="13" spans="2:3" x14ac:dyDescent="0.3">
      <c r="B13" t="s">
        <v>54</v>
      </c>
      <c r="C13" t="s">
        <v>58</v>
      </c>
    </row>
    <row r="14" spans="2:3" x14ac:dyDescent="0.3">
      <c r="B14" t="s">
        <v>126</v>
      </c>
      <c r="C14" t="s">
        <v>110</v>
      </c>
    </row>
    <row r="15" spans="2:3" x14ac:dyDescent="0.3">
      <c r="B15" t="s">
        <v>42</v>
      </c>
      <c r="C15" t="s">
        <v>80</v>
      </c>
    </row>
    <row r="16" spans="2:3" x14ac:dyDescent="0.3">
      <c r="B16" t="s">
        <v>76</v>
      </c>
      <c r="C16" t="s">
        <v>18</v>
      </c>
    </row>
  </sheetData>
  <sortState ref="B2:B151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Painel</vt:lpstr>
      <vt:lpstr>RESULTADO</vt:lpstr>
      <vt:lpstr>Vendas</vt:lpstr>
      <vt:lpstr>Plan2</vt:lpstr>
    </vt:vector>
  </TitlesOfParts>
  <Company>Bain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Neuhaus</dc:creator>
  <cp:lastModifiedBy>Castro Neuhaus</cp:lastModifiedBy>
  <dcterms:created xsi:type="dcterms:W3CDTF">2016-09-06T12:03:28Z</dcterms:created>
  <dcterms:modified xsi:type="dcterms:W3CDTF">2016-12-16T11:33:52Z</dcterms:modified>
</cp:coreProperties>
</file>