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V:\2017\Events\Squash\Junior\"/>
    </mc:Choice>
  </mc:AlternateContent>
  <bookViews>
    <workbookView xWindow="0" yWindow="0" windowWidth="16395" windowHeight="6255"/>
  </bookViews>
  <sheets>
    <sheet name="Rankings" sheetId="1" r:id="rId1"/>
    <sheet name="Points" sheetId="2" r:id="rId2"/>
  </sheets>
  <definedNames>
    <definedName name="_xlnm.Print_Area" localSheetId="0">Rankings!$B$1:$K$96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" i="1" l="1"/>
  <c r="K84" i="1"/>
  <c r="K62" i="1" l="1"/>
  <c r="K60" i="1"/>
  <c r="K59" i="1"/>
  <c r="K19" i="1"/>
  <c r="K20" i="1"/>
  <c r="K15" i="1"/>
  <c r="K13" i="1"/>
  <c r="K94" i="1"/>
  <c r="K95" i="1"/>
  <c r="K79" i="1"/>
  <c r="K58" i="1"/>
  <c r="K57" i="1"/>
  <c r="K56" i="1"/>
  <c r="K55" i="1"/>
  <c r="K65" i="1"/>
  <c r="K52" i="1"/>
  <c r="K50" i="1"/>
  <c r="K42" i="1"/>
  <c r="K41" i="1"/>
  <c r="K40" i="1"/>
  <c r="K39" i="1"/>
  <c r="K29" i="1"/>
  <c r="K28" i="1"/>
  <c r="K12" i="1"/>
  <c r="K11" i="1"/>
  <c r="K6" i="1"/>
  <c r="K5" i="1"/>
  <c r="K4" i="1"/>
  <c r="K77" i="1" l="1"/>
  <c r="K24" i="1"/>
  <c r="K25" i="1"/>
  <c r="K89" i="1" l="1"/>
  <c r="K90" i="1"/>
  <c r="K80" i="1"/>
  <c r="K69" i="1"/>
  <c r="K70" i="1"/>
  <c r="K71" i="1"/>
  <c r="K72" i="1"/>
  <c r="K67" i="1"/>
  <c r="K73" i="1"/>
  <c r="K74" i="1"/>
  <c r="K45" i="1"/>
  <c r="K44" i="1"/>
  <c r="K46" i="1"/>
  <c r="K35" i="1"/>
  <c r="K17" i="1"/>
  <c r="K23" i="1"/>
  <c r="K18" i="1"/>
  <c r="K98" i="1" l="1"/>
  <c r="K43" i="1" l="1"/>
  <c r="K31" i="1"/>
  <c r="K32" i="1"/>
  <c r="K33" i="1"/>
  <c r="K36" i="1"/>
  <c r="K7" i="1" l="1"/>
  <c r="K8" i="1"/>
  <c r="K16" i="1"/>
  <c r="K14" i="1"/>
  <c r="K21" i="1"/>
  <c r="K22" i="1"/>
  <c r="K30" i="1"/>
  <c r="K34" i="1"/>
  <c r="K49" i="1"/>
  <c r="K51" i="1"/>
  <c r="K61" i="1"/>
  <c r="K64" i="1"/>
  <c r="K66" i="1"/>
  <c r="K63" i="1"/>
  <c r="K68" i="1"/>
  <c r="K78" i="1"/>
  <c r="K86" i="1"/>
  <c r="K87" i="1"/>
  <c r="K85" i="1"/>
  <c r="K88" i="1"/>
  <c r="K93" i="1"/>
  <c r="K96" i="1"/>
  <c r="K97" i="1"/>
</calcChain>
</file>

<file path=xl/sharedStrings.xml><?xml version="1.0" encoding="utf-8"?>
<sst xmlns="http://schemas.openxmlformats.org/spreadsheetml/2006/main" count="282" uniqueCount="190">
  <si>
    <t>Jananii</t>
  </si>
  <si>
    <t>Sukunesan</t>
  </si>
  <si>
    <t>Kooyong</t>
  </si>
  <si>
    <t>Gabrielle</t>
  </si>
  <si>
    <t>Baines</t>
  </si>
  <si>
    <t>Wodonga</t>
  </si>
  <si>
    <t>Stephanie</t>
  </si>
  <si>
    <t>Dyer</t>
  </si>
  <si>
    <t>Corio</t>
  </si>
  <si>
    <t>Eishaanii</t>
  </si>
  <si>
    <t>Nicola</t>
  </si>
  <si>
    <t>Jade</t>
  </si>
  <si>
    <t>Jennings</t>
  </si>
  <si>
    <t>N/A</t>
  </si>
  <si>
    <t>Goulburn Valley</t>
  </si>
  <si>
    <t>Katrina</t>
  </si>
  <si>
    <t>Chau</t>
  </si>
  <si>
    <t>Jessica</t>
  </si>
  <si>
    <t>Graham</t>
  </si>
  <si>
    <t>MCC</t>
  </si>
  <si>
    <t>Sarah</t>
  </si>
  <si>
    <t>Quinlivan</t>
  </si>
  <si>
    <t>Ashira</t>
  </si>
  <si>
    <t>Chait</t>
  </si>
  <si>
    <t>Yarra Valley CC</t>
  </si>
  <si>
    <t>Maria-Rose</t>
  </si>
  <si>
    <t>Kalafatis</t>
  </si>
  <si>
    <t>Squash Logic</t>
  </si>
  <si>
    <t>Carly</t>
  </si>
  <si>
    <t>Norris</t>
  </si>
  <si>
    <t>Calista</t>
  </si>
  <si>
    <t>Gerontzas</t>
  </si>
  <si>
    <t xml:space="preserve">Taylah </t>
  </si>
  <si>
    <t>Andre</t>
  </si>
  <si>
    <t>Lynn</t>
  </si>
  <si>
    <t>MSAC</t>
  </si>
  <si>
    <t>Mason</t>
  </si>
  <si>
    <t>Boardman</t>
  </si>
  <si>
    <t xml:space="preserve">Ben </t>
  </si>
  <si>
    <t>Jacomovic</t>
  </si>
  <si>
    <t>Austin</t>
  </si>
  <si>
    <t>Tamepo-Lee</t>
  </si>
  <si>
    <t>Nicholas</t>
  </si>
  <si>
    <t>Turner</t>
  </si>
  <si>
    <t>Knox</t>
  </si>
  <si>
    <t>Brent</t>
  </si>
  <si>
    <t>O'Mara</t>
  </si>
  <si>
    <t>Jack</t>
  </si>
  <si>
    <t>Cooper</t>
  </si>
  <si>
    <t>Christopher</t>
  </si>
  <si>
    <t>Pon</t>
  </si>
  <si>
    <t>Justin</t>
  </si>
  <si>
    <t>Chu</t>
  </si>
  <si>
    <t>Alex</t>
  </si>
  <si>
    <t>Tyler</t>
  </si>
  <si>
    <t>Blanchard</t>
  </si>
  <si>
    <t>Lilydale</t>
  </si>
  <si>
    <t>Charlie</t>
  </si>
  <si>
    <t>Robertson</t>
  </si>
  <si>
    <t>Daniel</t>
  </si>
  <si>
    <t>Spencer</t>
  </si>
  <si>
    <t>Phillip</t>
  </si>
  <si>
    <t>Luke</t>
  </si>
  <si>
    <t>Paterson</t>
  </si>
  <si>
    <t>Portland</t>
  </si>
  <si>
    <t>Caleb</t>
  </si>
  <si>
    <t>Brook</t>
  </si>
  <si>
    <t>Matthew</t>
  </si>
  <si>
    <t>Gilligan</t>
  </si>
  <si>
    <t>Bendigo</t>
  </si>
  <si>
    <t>Ben</t>
  </si>
  <si>
    <t>Ratcliffe</t>
  </si>
  <si>
    <t>Joshua</t>
  </si>
  <si>
    <t>Boyte</t>
  </si>
  <si>
    <t>Tate</t>
  </si>
  <si>
    <t>Tom</t>
  </si>
  <si>
    <t>Freire</t>
  </si>
  <si>
    <t>Commercial Club</t>
  </si>
  <si>
    <t>Shaun</t>
  </si>
  <si>
    <t>McPhillarmy</t>
  </si>
  <si>
    <t>Blake</t>
  </si>
  <si>
    <t>Marriott</t>
  </si>
  <si>
    <t>Elliot</t>
  </si>
  <si>
    <t>Levin</t>
  </si>
  <si>
    <t>Maccabi</t>
  </si>
  <si>
    <t>Damian</t>
  </si>
  <si>
    <t>Kitt</t>
  </si>
  <si>
    <t>Finishing</t>
  </si>
  <si>
    <t>Position</t>
  </si>
  <si>
    <t>State Title</t>
  </si>
  <si>
    <t>GOLD</t>
  </si>
  <si>
    <t>SILVER</t>
  </si>
  <si>
    <t>Local ClubEvent</t>
  </si>
  <si>
    <t>BRONZE</t>
  </si>
  <si>
    <t>Winner</t>
  </si>
  <si>
    <t>Runner Up</t>
  </si>
  <si>
    <t>YAG</t>
  </si>
  <si>
    <t>Fname</t>
  </si>
  <si>
    <t>Lname</t>
  </si>
  <si>
    <t>Club</t>
  </si>
  <si>
    <t>Xmas Cup</t>
  </si>
  <si>
    <t>SSL</t>
  </si>
  <si>
    <t>MDSA</t>
  </si>
  <si>
    <t>Metro</t>
  </si>
  <si>
    <t>13 YAG</t>
  </si>
  <si>
    <t>Girls</t>
  </si>
  <si>
    <t>Boys</t>
  </si>
  <si>
    <t>15 YAG</t>
  </si>
  <si>
    <t>17 YAG</t>
  </si>
  <si>
    <t>19 YAG</t>
  </si>
  <si>
    <t>21 YAG</t>
  </si>
  <si>
    <t>Victorian Junior Rankings 2017</t>
  </si>
  <si>
    <t>3rd/4th</t>
  </si>
  <si>
    <t>5th-8th</t>
  </si>
  <si>
    <t>9th-16th</t>
  </si>
  <si>
    <t>17th-32nd</t>
  </si>
  <si>
    <t>Junior Age</t>
  </si>
  <si>
    <t>GP#3</t>
  </si>
  <si>
    <t>State Titles</t>
  </si>
  <si>
    <t>TOTAL</t>
  </si>
  <si>
    <t>Courtney</t>
  </si>
  <si>
    <t>Scholtz</t>
  </si>
  <si>
    <t>Emily</t>
  </si>
  <si>
    <t>Nam</t>
  </si>
  <si>
    <t>Nguyen</t>
  </si>
  <si>
    <t xml:space="preserve">Jasper </t>
  </si>
  <si>
    <t>Ling</t>
  </si>
  <si>
    <t>Dylan</t>
  </si>
  <si>
    <t>Molinaro</t>
  </si>
  <si>
    <t>Tristan</t>
  </si>
  <si>
    <t>Parry</t>
  </si>
  <si>
    <t>Tonic Squash</t>
  </si>
  <si>
    <t>Samuel</t>
  </si>
  <si>
    <t>Koper</t>
  </si>
  <si>
    <t>Mt District</t>
  </si>
  <si>
    <t>Hamid</t>
  </si>
  <si>
    <t>Bhatti</t>
  </si>
  <si>
    <t>Caulfield Park</t>
  </si>
  <si>
    <t>Clare</t>
  </si>
  <si>
    <t>Jarecki</t>
  </si>
  <si>
    <t>Nieto</t>
  </si>
  <si>
    <t>Isabel</t>
  </si>
  <si>
    <t>Jane</t>
  </si>
  <si>
    <t>Quaide</t>
  </si>
  <si>
    <t>Keiser</t>
  </si>
  <si>
    <t>Cameron</t>
  </si>
  <si>
    <t>Richardson</t>
  </si>
  <si>
    <t>William</t>
  </si>
  <si>
    <t>Rawle</t>
  </si>
  <si>
    <t>Zac</t>
  </si>
  <si>
    <t>Fairweather</t>
  </si>
  <si>
    <t>Harrison</t>
  </si>
  <si>
    <t>Young</t>
  </si>
  <si>
    <t>Wangaratta</t>
  </si>
  <si>
    <t>Metcraft</t>
  </si>
  <si>
    <t>Xavier</t>
  </si>
  <si>
    <t>Brigden</t>
  </si>
  <si>
    <t>Kade</t>
  </si>
  <si>
    <t>Parmesan</t>
  </si>
  <si>
    <t>Blayne</t>
  </si>
  <si>
    <t>Thompson</t>
  </si>
  <si>
    <t>Lillian</t>
  </si>
  <si>
    <t>Dion</t>
  </si>
  <si>
    <t>Demamiel</t>
  </si>
  <si>
    <t>Ian</t>
  </si>
  <si>
    <t>Alexander</t>
  </si>
  <si>
    <t>Declan</t>
  </si>
  <si>
    <t>Ryan</t>
  </si>
  <si>
    <t>Callum</t>
  </si>
  <si>
    <t>Tasmin</t>
  </si>
  <si>
    <t>Fischer</t>
  </si>
  <si>
    <t>Patrick</t>
  </si>
  <si>
    <t>Johnson</t>
  </si>
  <si>
    <t>Tsavaras</t>
  </si>
  <si>
    <t>Ahmed</t>
  </si>
  <si>
    <t>Mahmoud</t>
  </si>
  <si>
    <t>Kai</t>
  </si>
  <si>
    <t>Savolu</t>
  </si>
  <si>
    <t>Che</t>
  </si>
  <si>
    <t>Gunatillake</t>
  </si>
  <si>
    <t>Ayden</t>
  </si>
  <si>
    <t>Taranto</t>
  </si>
  <si>
    <t>Nic</t>
  </si>
  <si>
    <t>Gibbs</t>
  </si>
  <si>
    <t xml:space="preserve"> </t>
  </si>
  <si>
    <t>Aaron</t>
  </si>
  <si>
    <t>Maidment</t>
  </si>
  <si>
    <t xml:space="preserve">Harley </t>
  </si>
  <si>
    <t>Van Aken</t>
  </si>
  <si>
    <t>Westerfolds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</si>
</sst>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Font="1"/>
    <xf numFmtId="0" fontId="5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2" fillId="3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topLeftCell="B76" workbookViewId="0">
      <selection activeCell="M86" sqref="M86"/>
    </sheetView>
  </sheetViews>
  <sheetFormatPr defaultColWidth="8.85546875" defaultRowHeight="12.75" x14ac:dyDescent="0.2"/>
  <cols>
    <col min="1" max="2" width="8.85546875" style="1"/>
    <col min="3" max="3" width="11.140625" style="1" bestFit="1" customWidth="1"/>
    <col min="4" max="4" width="14.28515625" style="1" bestFit="1" customWidth="1"/>
    <col min="5" max="5" width="11.28515625" style="1" bestFit="1" customWidth="1"/>
    <col min="6" max="9" width="8.85546875" style="9"/>
    <col min="10" max="10" width="10.140625" style="9" bestFit="1" customWidth="1"/>
    <col min="11" max="16384" width="8.85546875" style="1"/>
  </cols>
  <sheetData>
    <row r="1" spans="1:11" s="10" customFormat="1" ht="26.25" x14ac:dyDescent="0.4">
      <c r="B1" s="10" t="s">
        <v>111</v>
      </c>
      <c r="F1" s="11"/>
      <c r="G1" s="11"/>
      <c r="H1" s="11"/>
      <c r="I1" s="11"/>
      <c r="J1" s="11"/>
    </row>
    <row r="2" spans="1:11" s="12" customFormat="1" ht="23.45" customHeight="1" x14ac:dyDescent="0.25">
      <c r="A2" s="12" t="s">
        <v>96</v>
      </c>
      <c r="B2" s="12" t="s">
        <v>97</v>
      </c>
      <c r="C2" s="12" t="s">
        <v>98</v>
      </c>
      <c r="D2" s="12" t="s">
        <v>99</v>
      </c>
      <c r="E2" s="12" t="s">
        <v>100</v>
      </c>
      <c r="F2" s="13" t="s">
        <v>101</v>
      </c>
      <c r="G2" s="13" t="s">
        <v>102</v>
      </c>
      <c r="H2" s="13" t="s">
        <v>117</v>
      </c>
      <c r="I2" s="13" t="s">
        <v>103</v>
      </c>
      <c r="J2" s="13" t="s">
        <v>118</v>
      </c>
      <c r="K2" s="13" t="s">
        <v>119</v>
      </c>
    </row>
    <row r="3" spans="1:11" s="5" customFormat="1" x14ac:dyDescent="0.2">
      <c r="B3" s="5" t="s">
        <v>104</v>
      </c>
      <c r="C3" s="5" t="s">
        <v>105</v>
      </c>
      <c r="F3" s="6"/>
      <c r="G3" s="6"/>
      <c r="H3" s="6"/>
      <c r="I3" s="6"/>
      <c r="J3" s="6"/>
    </row>
    <row r="4" spans="1:11" s="2" customFormat="1" x14ac:dyDescent="0.2">
      <c r="B4" s="2" t="s">
        <v>0</v>
      </c>
      <c r="C4" s="2" t="s">
        <v>1</v>
      </c>
      <c r="D4" s="2" t="s">
        <v>2</v>
      </c>
      <c r="E4" s="2">
        <v>800</v>
      </c>
      <c r="F4" s="7">
        <v>800</v>
      </c>
      <c r="G4" s="7">
        <v>560</v>
      </c>
      <c r="H4" s="7">
        <v>800</v>
      </c>
      <c r="I4" s="7">
        <v>560</v>
      </c>
      <c r="J4" s="7">
        <v>1200</v>
      </c>
      <c r="K4" s="20">
        <f>(J4+H4+F4+E4)/4</f>
        <v>900</v>
      </c>
    </row>
    <row r="5" spans="1:11" s="2" customFormat="1" x14ac:dyDescent="0.2">
      <c r="B5" s="2" t="s">
        <v>120</v>
      </c>
      <c r="C5" s="2" t="s">
        <v>121</v>
      </c>
      <c r="D5" s="2" t="s">
        <v>56</v>
      </c>
      <c r="F5" s="7">
        <v>560</v>
      </c>
      <c r="G5" s="7">
        <v>800</v>
      </c>
      <c r="H5" s="7">
        <v>560</v>
      </c>
      <c r="I5" s="7">
        <v>800</v>
      </c>
      <c r="J5" s="7">
        <v>540</v>
      </c>
      <c r="K5" s="20">
        <f>(G5+I5+F5+H5)/4</f>
        <v>680</v>
      </c>
    </row>
    <row r="6" spans="1:11" s="2" customFormat="1" x14ac:dyDescent="0.2">
      <c r="B6" s="2" t="s">
        <v>3</v>
      </c>
      <c r="C6" s="2" t="s">
        <v>4</v>
      </c>
      <c r="D6" s="2" t="s">
        <v>5</v>
      </c>
      <c r="E6" s="2">
        <v>560</v>
      </c>
      <c r="F6" s="7">
        <v>360</v>
      </c>
      <c r="G6" s="7">
        <v>360</v>
      </c>
      <c r="H6" s="7">
        <v>360</v>
      </c>
      <c r="I6" s="7">
        <v>360</v>
      </c>
      <c r="J6" s="7">
        <v>840</v>
      </c>
      <c r="K6" s="23">
        <f>(J6+E6+F6+G6)/4</f>
        <v>530</v>
      </c>
    </row>
    <row r="7" spans="1:11" s="2" customFormat="1" x14ac:dyDescent="0.2">
      <c r="B7" s="2" t="s">
        <v>6</v>
      </c>
      <c r="C7" s="2" t="s">
        <v>7</v>
      </c>
      <c r="D7" s="2" t="s">
        <v>8</v>
      </c>
      <c r="E7" s="2">
        <v>360</v>
      </c>
      <c r="F7" s="7"/>
      <c r="G7" s="7">
        <v>230</v>
      </c>
      <c r="H7" s="7"/>
      <c r="I7" s="7">
        <v>360</v>
      </c>
      <c r="J7" s="7">
        <v>540</v>
      </c>
      <c r="K7" s="7">
        <f>SUM(E7:J7)/4</f>
        <v>372.5</v>
      </c>
    </row>
    <row r="8" spans="1:11" s="4" customFormat="1" x14ac:dyDescent="0.2">
      <c r="B8" s="2" t="s">
        <v>122</v>
      </c>
      <c r="C8" s="2" t="s">
        <v>12</v>
      </c>
      <c r="D8" s="2" t="s">
        <v>14</v>
      </c>
      <c r="E8" s="2"/>
      <c r="F8" s="7">
        <v>360</v>
      </c>
      <c r="G8" s="7">
        <v>360</v>
      </c>
      <c r="H8" s="7">
        <v>360</v>
      </c>
      <c r="I8" s="7"/>
      <c r="J8" s="7"/>
      <c r="K8" s="7">
        <f>SUM(E8:J8)/4</f>
        <v>270</v>
      </c>
    </row>
    <row r="9" spans="1:11" s="2" customFormat="1" x14ac:dyDescent="0.2">
      <c r="F9" s="7"/>
      <c r="G9" s="7"/>
      <c r="H9" s="7"/>
      <c r="I9" s="7"/>
      <c r="J9" s="7"/>
      <c r="K9" s="7"/>
    </row>
    <row r="10" spans="1:11" s="2" customFormat="1" x14ac:dyDescent="0.2">
      <c r="B10" s="4" t="s">
        <v>104</v>
      </c>
      <c r="C10" s="4" t="s">
        <v>106</v>
      </c>
      <c r="D10" s="4"/>
      <c r="E10" s="4"/>
      <c r="F10" s="8"/>
      <c r="G10" s="8"/>
      <c r="H10" s="8"/>
      <c r="I10" s="8"/>
      <c r="J10" s="8"/>
      <c r="K10" s="7"/>
    </row>
    <row r="11" spans="1:11" s="2" customFormat="1" x14ac:dyDescent="0.2">
      <c r="B11" s="2" t="s">
        <v>33</v>
      </c>
      <c r="C11" s="2" t="s">
        <v>34</v>
      </c>
      <c r="D11" s="2" t="s">
        <v>35</v>
      </c>
      <c r="E11" s="2">
        <v>800</v>
      </c>
      <c r="F11" s="7">
        <v>800</v>
      </c>
      <c r="G11" s="7">
        <v>800</v>
      </c>
      <c r="H11" s="7">
        <v>800</v>
      </c>
      <c r="I11" s="7">
        <v>800</v>
      </c>
      <c r="J11" s="7">
        <v>1200</v>
      </c>
      <c r="K11" s="20">
        <f>(J11+E11+F11+G11)/4</f>
        <v>900</v>
      </c>
    </row>
    <row r="12" spans="1:11" s="2" customFormat="1" x14ac:dyDescent="0.2">
      <c r="B12" s="2" t="s">
        <v>36</v>
      </c>
      <c r="C12" s="2" t="s">
        <v>37</v>
      </c>
      <c r="D12" s="2" t="s">
        <v>14</v>
      </c>
      <c r="E12" s="2">
        <v>560</v>
      </c>
      <c r="F12" s="7">
        <v>360</v>
      </c>
      <c r="G12" s="7">
        <v>360</v>
      </c>
      <c r="H12" s="7">
        <v>560</v>
      </c>
      <c r="I12" s="7">
        <v>560</v>
      </c>
      <c r="J12" s="7">
        <v>840</v>
      </c>
      <c r="K12" s="20">
        <f>(J12+E12+H12+I12)/4</f>
        <v>630</v>
      </c>
    </row>
    <row r="13" spans="1:11" s="2" customFormat="1" x14ac:dyDescent="0.2">
      <c r="B13" s="2" t="s">
        <v>40</v>
      </c>
      <c r="C13" s="2" t="s">
        <v>41</v>
      </c>
      <c r="D13" s="2" t="s">
        <v>24</v>
      </c>
      <c r="E13" s="2">
        <v>360</v>
      </c>
      <c r="F13" s="7">
        <v>360</v>
      </c>
      <c r="G13" s="7">
        <v>230</v>
      </c>
      <c r="H13" s="7"/>
      <c r="I13" s="7">
        <v>360</v>
      </c>
      <c r="J13" s="7">
        <v>540</v>
      </c>
      <c r="K13" s="22">
        <f>(J13+E13+F13+I13)/4</f>
        <v>405</v>
      </c>
    </row>
    <row r="14" spans="1:11" s="2" customFormat="1" x14ac:dyDescent="0.2">
      <c r="B14" s="2" t="s">
        <v>38</v>
      </c>
      <c r="C14" s="2" t="s">
        <v>39</v>
      </c>
      <c r="D14" s="2" t="s">
        <v>8</v>
      </c>
      <c r="E14" s="2">
        <v>360</v>
      </c>
      <c r="F14" s="7"/>
      <c r="G14" s="7">
        <v>560</v>
      </c>
      <c r="H14" s="7"/>
      <c r="I14" s="7"/>
      <c r="J14" s="7">
        <v>540</v>
      </c>
      <c r="K14" s="22">
        <f>SUM(E14:J14)/4</f>
        <v>365</v>
      </c>
    </row>
    <row r="15" spans="1:11" s="2" customFormat="1" x14ac:dyDescent="0.2">
      <c r="B15" s="2" t="s">
        <v>42</v>
      </c>
      <c r="C15" s="2" t="s">
        <v>43</v>
      </c>
      <c r="D15" s="3" t="s">
        <v>44</v>
      </c>
      <c r="E15" s="2">
        <v>230</v>
      </c>
      <c r="F15" s="7">
        <v>230</v>
      </c>
      <c r="G15" s="7">
        <v>230</v>
      </c>
      <c r="H15" s="7"/>
      <c r="I15" s="7">
        <v>360</v>
      </c>
      <c r="J15" s="7">
        <v>345</v>
      </c>
      <c r="K15" s="22">
        <f>(J15+I15+G15+F15)/4</f>
        <v>291.25</v>
      </c>
    </row>
    <row r="16" spans="1:11" s="4" customFormat="1" x14ac:dyDescent="0.2">
      <c r="B16" s="2" t="s">
        <v>123</v>
      </c>
      <c r="C16" s="2" t="s">
        <v>124</v>
      </c>
      <c r="D16" s="2" t="s">
        <v>35</v>
      </c>
      <c r="E16" s="2"/>
      <c r="F16" s="7">
        <v>560</v>
      </c>
      <c r="G16" s="7">
        <v>360</v>
      </c>
      <c r="H16" s="7"/>
      <c r="I16" s="7"/>
      <c r="J16" s="7"/>
      <c r="K16" s="22">
        <f t="shared" ref="K16:K25" si="0">SUM(E16:J16)/4</f>
        <v>230</v>
      </c>
    </row>
    <row r="17" spans="2:11" s="2" customFormat="1" x14ac:dyDescent="0.2">
      <c r="B17" s="2" t="s">
        <v>155</v>
      </c>
      <c r="C17" s="2" t="s">
        <v>156</v>
      </c>
      <c r="D17" s="2" t="s">
        <v>77</v>
      </c>
      <c r="F17" s="7"/>
      <c r="G17" s="7"/>
      <c r="H17" s="7">
        <v>360</v>
      </c>
      <c r="I17" s="7"/>
      <c r="J17" s="7"/>
      <c r="K17" s="22">
        <f t="shared" si="0"/>
        <v>90</v>
      </c>
    </row>
    <row r="18" spans="2:11" s="2" customFormat="1" x14ac:dyDescent="0.2">
      <c r="B18" s="2" t="s">
        <v>54</v>
      </c>
      <c r="C18" s="2" t="s">
        <v>158</v>
      </c>
      <c r="D18" s="2" t="s">
        <v>5</v>
      </c>
      <c r="F18" s="7"/>
      <c r="G18" s="7"/>
      <c r="H18" s="7">
        <v>360</v>
      </c>
      <c r="I18" s="7"/>
      <c r="J18" s="7"/>
      <c r="K18" s="22">
        <f t="shared" si="0"/>
        <v>90</v>
      </c>
    </row>
    <row r="19" spans="2:11" s="2" customFormat="1" x14ac:dyDescent="0.2">
      <c r="B19" s="2" t="s">
        <v>176</v>
      </c>
      <c r="C19" s="2" t="s">
        <v>177</v>
      </c>
      <c r="D19" s="2" t="s">
        <v>189</v>
      </c>
      <c r="F19" s="7"/>
      <c r="G19" s="7"/>
      <c r="H19" s="7"/>
      <c r="I19" s="7"/>
      <c r="J19" s="7">
        <v>345</v>
      </c>
      <c r="K19" s="22">
        <f t="shared" si="0"/>
        <v>86.25</v>
      </c>
    </row>
    <row r="20" spans="2:11" s="2" customFormat="1" x14ac:dyDescent="0.2">
      <c r="B20" s="2" t="s">
        <v>178</v>
      </c>
      <c r="C20" s="2" t="s">
        <v>179</v>
      </c>
      <c r="D20" s="2" t="s">
        <v>189</v>
      </c>
      <c r="F20" s="7"/>
      <c r="G20" s="7"/>
      <c r="H20" s="7"/>
      <c r="I20" s="7"/>
      <c r="J20" s="7">
        <v>345</v>
      </c>
      <c r="K20" s="22">
        <f t="shared" si="0"/>
        <v>86.25</v>
      </c>
    </row>
    <row r="21" spans="2:11" s="2" customFormat="1" x14ac:dyDescent="0.2">
      <c r="B21" s="2" t="s">
        <v>45</v>
      </c>
      <c r="C21" s="2" t="s">
        <v>46</v>
      </c>
      <c r="D21" s="2" t="s">
        <v>13</v>
      </c>
      <c r="E21" s="2">
        <v>230</v>
      </c>
      <c r="F21" s="7"/>
      <c r="G21" s="7"/>
      <c r="H21" s="7"/>
      <c r="I21" s="7"/>
      <c r="J21" s="7"/>
      <c r="K21" s="22">
        <f t="shared" si="0"/>
        <v>57.5</v>
      </c>
    </row>
    <row r="22" spans="2:11" s="2" customFormat="1" x14ac:dyDescent="0.2">
      <c r="B22" s="2" t="s">
        <v>125</v>
      </c>
      <c r="C22" s="2" t="s">
        <v>126</v>
      </c>
      <c r="D22" s="2" t="s">
        <v>35</v>
      </c>
      <c r="F22" s="7">
        <v>230</v>
      </c>
      <c r="G22" s="7"/>
      <c r="H22" s="7"/>
      <c r="I22" s="7"/>
      <c r="J22" s="7"/>
      <c r="K22" s="22">
        <f t="shared" si="0"/>
        <v>57.5</v>
      </c>
    </row>
    <row r="23" spans="2:11" s="2" customFormat="1" x14ac:dyDescent="0.2">
      <c r="B23" s="2" t="s">
        <v>157</v>
      </c>
      <c r="C23" s="2" t="s">
        <v>158</v>
      </c>
      <c r="D23" s="2" t="s">
        <v>5</v>
      </c>
      <c r="F23" s="7"/>
      <c r="G23" s="7"/>
      <c r="H23" s="7">
        <v>230</v>
      </c>
      <c r="I23" s="7"/>
      <c r="J23" s="7"/>
      <c r="K23" s="22">
        <f t="shared" si="0"/>
        <v>57.5</v>
      </c>
    </row>
    <row r="24" spans="2:11" s="2" customFormat="1" x14ac:dyDescent="0.2">
      <c r="B24" s="2" t="s">
        <v>54</v>
      </c>
      <c r="C24" s="2" t="s">
        <v>173</v>
      </c>
      <c r="D24" s="2" t="s">
        <v>8</v>
      </c>
      <c r="F24" s="7"/>
      <c r="G24" s="7"/>
      <c r="H24" s="7"/>
      <c r="I24" s="7">
        <v>230</v>
      </c>
      <c r="J24" s="7"/>
      <c r="K24" s="22">
        <f t="shared" si="0"/>
        <v>57.5</v>
      </c>
    </row>
    <row r="25" spans="2:11" s="2" customFormat="1" x14ac:dyDescent="0.2">
      <c r="B25" s="2" t="s">
        <v>174</v>
      </c>
      <c r="C25" s="2" t="s">
        <v>175</v>
      </c>
      <c r="D25" s="2" t="s">
        <v>8</v>
      </c>
      <c r="F25" s="7"/>
      <c r="G25" s="7"/>
      <c r="H25" s="7"/>
      <c r="I25" s="7">
        <v>230</v>
      </c>
      <c r="J25" s="7"/>
      <c r="K25" s="22">
        <f t="shared" si="0"/>
        <v>57.5</v>
      </c>
    </row>
    <row r="26" spans="2:11" s="2" customFormat="1" x14ac:dyDescent="0.2">
      <c r="F26" s="7"/>
      <c r="G26" s="7"/>
      <c r="H26" s="7"/>
      <c r="I26" s="7"/>
      <c r="J26" s="7"/>
      <c r="K26" s="7"/>
    </row>
    <row r="27" spans="2:11" s="2" customFormat="1" x14ac:dyDescent="0.2">
      <c r="B27" s="4" t="s">
        <v>107</v>
      </c>
      <c r="C27" s="4" t="s">
        <v>105</v>
      </c>
      <c r="D27" s="4"/>
      <c r="E27" s="4"/>
      <c r="F27" s="8"/>
      <c r="G27" s="8"/>
      <c r="H27" s="8"/>
      <c r="I27" s="8"/>
      <c r="J27" s="8"/>
      <c r="K27" s="7"/>
    </row>
    <row r="28" spans="2:11" s="4" customFormat="1" x14ac:dyDescent="0.2">
      <c r="B28" s="2" t="s">
        <v>9</v>
      </c>
      <c r="C28" s="2" t="s">
        <v>1</v>
      </c>
      <c r="D28" s="2" t="s">
        <v>2</v>
      </c>
      <c r="E28" s="2">
        <v>800</v>
      </c>
      <c r="F28" s="7">
        <v>800</v>
      </c>
      <c r="G28" s="7">
        <v>800</v>
      </c>
      <c r="H28" s="7">
        <v>800</v>
      </c>
      <c r="I28" s="7"/>
      <c r="J28" s="7">
        <v>1200</v>
      </c>
      <c r="K28" s="20">
        <f>SUM(F28:J28)/4</f>
        <v>900</v>
      </c>
    </row>
    <row r="29" spans="2:11" s="2" customFormat="1" x14ac:dyDescent="0.2">
      <c r="B29" s="2" t="s">
        <v>10</v>
      </c>
      <c r="C29" s="2" t="s">
        <v>4</v>
      </c>
      <c r="D29" s="2" t="s">
        <v>5</v>
      </c>
      <c r="E29" s="2">
        <v>560</v>
      </c>
      <c r="F29" s="7">
        <v>560</v>
      </c>
      <c r="G29" s="7">
        <v>560</v>
      </c>
      <c r="H29" s="7">
        <v>560</v>
      </c>
      <c r="I29" s="7">
        <v>800</v>
      </c>
      <c r="J29" s="7">
        <v>840</v>
      </c>
      <c r="K29" s="20">
        <f>(I29+J29+H29+G29)/4</f>
        <v>690</v>
      </c>
    </row>
    <row r="30" spans="2:11" s="2" customFormat="1" x14ac:dyDescent="0.2">
      <c r="B30" s="2" t="s">
        <v>11</v>
      </c>
      <c r="C30" s="2" t="s">
        <v>12</v>
      </c>
      <c r="D30" s="2" t="s">
        <v>14</v>
      </c>
      <c r="E30" s="2">
        <v>360</v>
      </c>
      <c r="F30" s="7">
        <v>360</v>
      </c>
      <c r="G30" s="7">
        <v>360</v>
      </c>
      <c r="H30" s="7">
        <v>360</v>
      </c>
      <c r="I30" s="7"/>
      <c r="J30" s="7"/>
      <c r="K30" s="7">
        <f t="shared" ref="K30:K36" si="1">SUM(E30:J30)/4</f>
        <v>360</v>
      </c>
    </row>
    <row r="31" spans="2:11" s="2" customFormat="1" x14ac:dyDescent="0.2">
      <c r="B31" s="2" t="s">
        <v>11</v>
      </c>
      <c r="C31" s="2" t="s">
        <v>140</v>
      </c>
      <c r="D31" s="2" t="s">
        <v>8</v>
      </c>
      <c r="F31" s="7"/>
      <c r="G31" s="7">
        <v>230</v>
      </c>
      <c r="H31" s="7"/>
      <c r="I31" s="7">
        <v>230</v>
      </c>
      <c r="J31" s="7">
        <v>540</v>
      </c>
      <c r="K31" s="7">
        <f t="shared" si="1"/>
        <v>250</v>
      </c>
    </row>
    <row r="32" spans="2:11" s="2" customFormat="1" x14ac:dyDescent="0.2">
      <c r="B32" s="2" t="s">
        <v>141</v>
      </c>
      <c r="C32" s="2" t="s">
        <v>140</v>
      </c>
      <c r="D32" s="2" t="s">
        <v>8</v>
      </c>
      <c r="F32" s="7"/>
      <c r="G32" s="7">
        <v>360</v>
      </c>
      <c r="H32" s="7"/>
      <c r="I32" s="7">
        <v>560</v>
      </c>
      <c r="J32" s="7"/>
      <c r="K32" s="7">
        <f t="shared" si="1"/>
        <v>230</v>
      </c>
    </row>
    <row r="33" spans="2:11" s="4" customFormat="1" x14ac:dyDescent="0.2">
      <c r="B33" s="2" t="s">
        <v>138</v>
      </c>
      <c r="C33" s="2" t="s">
        <v>139</v>
      </c>
      <c r="D33" s="2" t="s">
        <v>8</v>
      </c>
      <c r="E33" s="2"/>
      <c r="F33" s="7"/>
      <c r="G33" s="7">
        <v>230</v>
      </c>
      <c r="H33" s="7"/>
      <c r="I33" s="7">
        <v>360</v>
      </c>
      <c r="J33" s="7"/>
      <c r="K33" s="7">
        <f t="shared" si="1"/>
        <v>147.5</v>
      </c>
    </row>
    <row r="34" spans="2:11" s="4" customFormat="1" x14ac:dyDescent="0.2">
      <c r="B34" s="2" t="s">
        <v>15</v>
      </c>
      <c r="C34" s="2" t="s">
        <v>16</v>
      </c>
      <c r="D34" s="2" t="s">
        <v>13</v>
      </c>
      <c r="E34" s="2">
        <v>360</v>
      </c>
      <c r="F34" s="7"/>
      <c r="G34" s="7"/>
      <c r="H34" s="7"/>
      <c r="I34" s="7"/>
      <c r="J34" s="7"/>
      <c r="K34" s="7">
        <f t="shared" si="1"/>
        <v>90</v>
      </c>
    </row>
    <row r="35" spans="2:11" s="4" customFormat="1" x14ac:dyDescent="0.2">
      <c r="B35" s="2" t="s">
        <v>161</v>
      </c>
      <c r="C35" s="2" t="s">
        <v>156</v>
      </c>
      <c r="D35" s="2" t="s">
        <v>77</v>
      </c>
      <c r="E35" s="2"/>
      <c r="F35" s="7"/>
      <c r="G35" s="7"/>
      <c r="H35" s="7">
        <v>360</v>
      </c>
      <c r="I35" s="7"/>
      <c r="J35" s="7"/>
      <c r="K35" s="7">
        <f t="shared" si="1"/>
        <v>90</v>
      </c>
    </row>
    <row r="36" spans="2:11" s="4" customFormat="1" x14ac:dyDescent="0.2">
      <c r="B36" s="2" t="s">
        <v>142</v>
      </c>
      <c r="C36" s="2" t="s">
        <v>139</v>
      </c>
      <c r="D36" s="2" t="s">
        <v>8</v>
      </c>
      <c r="E36" s="2"/>
      <c r="F36" s="7"/>
      <c r="G36" s="7">
        <v>230</v>
      </c>
      <c r="H36" s="7"/>
      <c r="I36" s="7"/>
      <c r="J36" s="7"/>
      <c r="K36" s="7">
        <f t="shared" si="1"/>
        <v>57.5</v>
      </c>
    </row>
    <row r="37" spans="2:11" s="2" customFormat="1" x14ac:dyDescent="0.2">
      <c r="F37" s="7"/>
      <c r="G37" s="7"/>
      <c r="H37" s="7"/>
      <c r="I37" s="7"/>
      <c r="J37" s="7"/>
      <c r="K37" s="7"/>
    </row>
    <row r="38" spans="2:11" s="2" customFormat="1" x14ac:dyDescent="0.2">
      <c r="B38" s="4" t="s">
        <v>107</v>
      </c>
      <c r="C38" s="4" t="s">
        <v>106</v>
      </c>
      <c r="D38" s="4"/>
      <c r="E38" s="4"/>
      <c r="F38" s="8"/>
      <c r="G38" s="8"/>
      <c r="H38" s="8"/>
      <c r="I38" s="8"/>
      <c r="J38" s="8"/>
      <c r="K38" s="7"/>
    </row>
    <row r="39" spans="2:11" s="4" customFormat="1" x14ac:dyDescent="0.2">
      <c r="B39" s="2" t="s">
        <v>47</v>
      </c>
      <c r="C39" s="2" t="s">
        <v>21</v>
      </c>
      <c r="D39" s="2" t="s">
        <v>14</v>
      </c>
      <c r="E39" s="2">
        <v>800</v>
      </c>
      <c r="F39" s="7">
        <v>800</v>
      </c>
      <c r="G39" s="7">
        <v>800</v>
      </c>
      <c r="H39" s="7">
        <v>800</v>
      </c>
      <c r="I39" s="7">
        <v>800</v>
      </c>
      <c r="J39" s="7">
        <v>1200</v>
      </c>
      <c r="K39" s="20">
        <f>SUM(G39:J39)/4</f>
        <v>900</v>
      </c>
    </row>
    <row r="40" spans="2:11" s="2" customFormat="1" x14ac:dyDescent="0.2">
      <c r="B40" s="2" t="s">
        <v>48</v>
      </c>
      <c r="C40" s="2" t="s">
        <v>37</v>
      </c>
      <c r="D40" s="2" t="s">
        <v>14</v>
      </c>
      <c r="E40" s="2">
        <v>560</v>
      </c>
      <c r="F40" s="7">
        <v>560</v>
      </c>
      <c r="G40" s="7"/>
      <c r="H40" s="7">
        <v>560</v>
      </c>
      <c r="I40" s="7">
        <v>560</v>
      </c>
      <c r="J40" s="7">
        <v>840</v>
      </c>
      <c r="K40" s="20">
        <f>(J40+I40+H40+F40)/4</f>
        <v>630</v>
      </c>
    </row>
    <row r="41" spans="2:11" s="2" customFormat="1" x14ac:dyDescent="0.2">
      <c r="B41" s="2" t="s">
        <v>51</v>
      </c>
      <c r="C41" s="2" t="s">
        <v>52</v>
      </c>
      <c r="D41" s="2" t="s">
        <v>5</v>
      </c>
      <c r="E41" s="2">
        <v>360</v>
      </c>
      <c r="F41" s="7">
        <v>360</v>
      </c>
      <c r="G41" s="7">
        <v>560</v>
      </c>
      <c r="H41" s="7">
        <v>230</v>
      </c>
      <c r="I41" s="7">
        <v>360</v>
      </c>
      <c r="J41" s="7">
        <v>540</v>
      </c>
      <c r="K41" s="7">
        <f>(J41+I41+G41+F41)/4</f>
        <v>455</v>
      </c>
    </row>
    <row r="42" spans="2:11" s="2" customFormat="1" x14ac:dyDescent="0.2">
      <c r="B42" s="2" t="s">
        <v>49</v>
      </c>
      <c r="C42" s="2" t="s">
        <v>50</v>
      </c>
      <c r="D42" s="2" t="s">
        <v>24</v>
      </c>
      <c r="E42" s="2">
        <v>360</v>
      </c>
      <c r="F42" s="7">
        <v>360</v>
      </c>
      <c r="G42" s="7"/>
      <c r="H42" s="7">
        <v>360</v>
      </c>
      <c r="I42" s="7">
        <v>360</v>
      </c>
      <c r="J42" s="7">
        <v>540</v>
      </c>
      <c r="K42" s="7">
        <f>(J42+F42+H42+I42)/4</f>
        <v>405</v>
      </c>
    </row>
    <row r="43" spans="2:11" s="2" customFormat="1" x14ac:dyDescent="0.2">
      <c r="B43" s="2" t="s">
        <v>143</v>
      </c>
      <c r="C43" s="2" t="s">
        <v>144</v>
      </c>
      <c r="D43" s="2" t="s">
        <v>27</v>
      </c>
      <c r="F43" s="7"/>
      <c r="G43" s="7">
        <v>360</v>
      </c>
      <c r="H43" s="7">
        <v>230</v>
      </c>
      <c r="I43" s="7">
        <v>230</v>
      </c>
      <c r="J43" s="7">
        <v>345</v>
      </c>
      <c r="K43" s="7">
        <f t="shared" ref="K43:K46" si="2">SUM(E43:J43)/4</f>
        <v>291.25</v>
      </c>
    </row>
    <row r="44" spans="2:11" s="2" customFormat="1" x14ac:dyDescent="0.2">
      <c r="B44" s="2" t="s">
        <v>53</v>
      </c>
      <c r="C44" s="2" t="s">
        <v>156</v>
      </c>
      <c r="D44" s="2" t="s">
        <v>77</v>
      </c>
      <c r="F44" s="7"/>
      <c r="G44" s="7"/>
      <c r="H44" s="7">
        <v>360</v>
      </c>
      <c r="I44" s="7"/>
      <c r="J44" s="7"/>
      <c r="K44" s="7">
        <f t="shared" si="2"/>
        <v>90</v>
      </c>
    </row>
    <row r="45" spans="2:11" s="2" customFormat="1" x14ac:dyDescent="0.2">
      <c r="B45" s="2" t="s">
        <v>159</v>
      </c>
      <c r="C45" s="2" t="s">
        <v>160</v>
      </c>
      <c r="D45" s="2" t="s">
        <v>14</v>
      </c>
      <c r="F45" s="7"/>
      <c r="G45" s="7"/>
      <c r="H45" s="7">
        <v>230</v>
      </c>
      <c r="I45" s="7"/>
      <c r="J45" s="7"/>
      <c r="K45" s="7">
        <f t="shared" si="2"/>
        <v>57.5</v>
      </c>
    </row>
    <row r="46" spans="2:11" s="2" customFormat="1" x14ac:dyDescent="0.2">
      <c r="B46" s="2" t="s">
        <v>162</v>
      </c>
      <c r="C46" s="2" t="s">
        <v>163</v>
      </c>
      <c r="D46" s="2" t="s">
        <v>14</v>
      </c>
      <c r="F46" s="7"/>
      <c r="G46" s="7"/>
      <c r="H46" s="7">
        <v>230</v>
      </c>
      <c r="I46" s="7"/>
      <c r="J46" s="7"/>
      <c r="K46" s="7">
        <f t="shared" si="2"/>
        <v>57.5</v>
      </c>
    </row>
    <row r="47" spans="2:11" s="4" customFormat="1" x14ac:dyDescent="0.2">
      <c r="B47" s="2"/>
      <c r="C47" s="2"/>
      <c r="D47" s="2"/>
      <c r="E47" s="2"/>
      <c r="F47" s="7"/>
      <c r="G47" s="7"/>
      <c r="H47" s="7"/>
      <c r="I47" s="7"/>
      <c r="J47" s="7"/>
      <c r="K47" s="7"/>
    </row>
    <row r="48" spans="2:11" s="2" customFormat="1" x14ac:dyDescent="0.2">
      <c r="B48" s="4" t="s">
        <v>108</v>
      </c>
      <c r="C48" s="4" t="s">
        <v>105</v>
      </c>
      <c r="D48" s="4"/>
      <c r="E48" s="4"/>
      <c r="F48" s="8"/>
      <c r="G48" s="8"/>
      <c r="H48" s="8"/>
      <c r="I48" s="8"/>
      <c r="J48" s="8"/>
      <c r="K48" s="7"/>
    </row>
    <row r="49" spans="2:11" s="2" customFormat="1" x14ac:dyDescent="0.2">
      <c r="B49" s="2" t="s">
        <v>22</v>
      </c>
      <c r="C49" s="2" t="s">
        <v>23</v>
      </c>
      <c r="D49" s="2" t="s">
        <v>24</v>
      </c>
      <c r="E49" s="2">
        <v>800</v>
      </c>
      <c r="F49" s="7">
        <v>800</v>
      </c>
      <c r="G49" s="7">
        <v>800</v>
      </c>
      <c r="H49" s="7"/>
      <c r="I49" s="7"/>
      <c r="J49" s="7">
        <v>840</v>
      </c>
      <c r="K49" s="20">
        <f>SUM(E49:J49)/4</f>
        <v>810</v>
      </c>
    </row>
    <row r="50" spans="2:11" s="2" customFormat="1" x14ac:dyDescent="0.2">
      <c r="B50" s="2" t="s">
        <v>28</v>
      </c>
      <c r="C50" s="2" t="s">
        <v>29</v>
      </c>
      <c r="D50" s="2" t="s">
        <v>24</v>
      </c>
      <c r="E50" s="2">
        <v>560</v>
      </c>
      <c r="F50" s="7">
        <v>560</v>
      </c>
      <c r="G50" s="7">
        <v>560</v>
      </c>
      <c r="H50" s="7">
        <v>800</v>
      </c>
      <c r="I50" s="7"/>
      <c r="J50" s="7">
        <v>1200</v>
      </c>
      <c r="K50" s="20">
        <f>(J50+H50+G50+F50)/4</f>
        <v>780</v>
      </c>
    </row>
    <row r="51" spans="2:11" s="2" customFormat="1" x14ac:dyDescent="0.2">
      <c r="B51" s="2" t="s">
        <v>32</v>
      </c>
      <c r="C51" s="2" t="s">
        <v>7</v>
      </c>
      <c r="D51" s="2" t="s">
        <v>8</v>
      </c>
      <c r="E51" s="2">
        <v>360</v>
      </c>
      <c r="F51" s="7"/>
      <c r="G51" s="7">
        <v>360</v>
      </c>
      <c r="H51" s="7"/>
      <c r="I51" s="7">
        <v>800</v>
      </c>
      <c r="J51" s="7">
        <v>540</v>
      </c>
      <c r="K51" s="7">
        <f>SUM(E51:J51)/4</f>
        <v>515</v>
      </c>
    </row>
    <row r="52" spans="2:11" s="2" customFormat="1" x14ac:dyDescent="0.2">
      <c r="B52" s="2" t="s">
        <v>30</v>
      </c>
      <c r="C52" s="2" t="s">
        <v>31</v>
      </c>
      <c r="D52" s="2" t="s">
        <v>24</v>
      </c>
      <c r="E52" s="2">
        <v>360</v>
      </c>
      <c r="F52" s="7">
        <v>360</v>
      </c>
      <c r="G52" s="7"/>
      <c r="H52" s="7">
        <v>560</v>
      </c>
      <c r="I52" s="7">
        <v>560</v>
      </c>
      <c r="J52" s="7">
        <v>540</v>
      </c>
      <c r="K52" s="23">
        <f>(J52+I52+H52+F52)/4</f>
        <v>505</v>
      </c>
    </row>
    <row r="53" spans="2:11" s="2" customFormat="1" x14ac:dyDescent="0.2">
      <c r="F53" s="7"/>
      <c r="G53" s="7"/>
      <c r="H53" s="7"/>
      <c r="I53" s="7"/>
      <c r="J53" s="7"/>
      <c r="K53" s="7"/>
    </row>
    <row r="54" spans="2:11" s="2" customFormat="1" x14ac:dyDescent="0.2">
      <c r="B54" s="4" t="s">
        <v>108</v>
      </c>
      <c r="C54" s="4" t="s">
        <v>106</v>
      </c>
      <c r="D54" s="4"/>
      <c r="E54" s="4"/>
      <c r="F54" s="8"/>
      <c r="G54" s="8"/>
      <c r="H54" s="8"/>
      <c r="I54" s="8"/>
      <c r="J54" s="8"/>
      <c r="K54" s="7"/>
    </row>
    <row r="55" spans="2:11" s="2" customFormat="1" x14ac:dyDescent="0.2">
      <c r="B55" s="2" t="s">
        <v>53</v>
      </c>
      <c r="C55" s="2" t="s">
        <v>4</v>
      </c>
      <c r="D55" s="2" t="s">
        <v>5</v>
      </c>
      <c r="E55" s="2">
        <v>800</v>
      </c>
      <c r="F55" s="7">
        <v>800</v>
      </c>
      <c r="G55" s="7">
        <v>800</v>
      </c>
      <c r="H55" s="7">
        <v>800</v>
      </c>
      <c r="I55" s="7">
        <v>800</v>
      </c>
      <c r="J55" s="7">
        <v>1200</v>
      </c>
      <c r="K55" s="20">
        <f>(J55+I55+H55+G55)/4</f>
        <v>900</v>
      </c>
    </row>
    <row r="56" spans="2:11" s="2" customFormat="1" x14ac:dyDescent="0.2">
      <c r="B56" s="2" t="s">
        <v>127</v>
      </c>
      <c r="C56" s="2" t="s">
        <v>128</v>
      </c>
      <c r="D56" s="2" t="s">
        <v>2</v>
      </c>
      <c r="F56" s="7">
        <v>560</v>
      </c>
      <c r="G56" s="7">
        <v>560</v>
      </c>
      <c r="H56" s="7">
        <v>360</v>
      </c>
      <c r="I56" s="7">
        <v>560</v>
      </c>
      <c r="J56" s="7">
        <v>840</v>
      </c>
      <c r="K56" s="20">
        <f>(J56+I56+G56+F56)/4</f>
        <v>630</v>
      </c>
    </row>
    <row r="57" spans="2:11" s="2" customFormat="1" x14ac:dyDescent="0.2">
      <c r="B57" s="2" t="s">
        <v>54</v>
      </c>
      <c r="C57" s="2" t="s">
        <v>55</v>
      </c>
      <c r="D57" s="2" t="s">
        <v>56</v>
      </c>
      <c r="E57" s="2">
        <v>560</v>
      </c>
      <c r="F57" s="7">
        <v>360</v>
      </c>
      <c r="G57" s="7">
        <v>230</v>
      </c>
      <c r="H57" s="7">
        <v>560</v>
      </c>
      <c r="I57" s="7">
        <v>360</v>
      </c>
      <c r="J57" s="7">
        <v>540</v>
      </c>
      <c r="K57" s="23">
        <f>(J57+H57+E57+F57)/4</f>
        <v>505</v>
      </c>
    </row>
    <row r="58" spans="2:11" s="2" customFormat="1" x14ac:dyDescent="0.2">
      <c r="B58" s="2" t="s">
        <v>59</v>
      </c>
      <c r="C58" s="2" t="s">
        <v>52</v>
      </c>
      <c r="D58" s="2" t="s">
        <v>5</v>
      </c>
      <c r="E58" s="2">
        <v>360</v>
      </c>
      <c r="F58" s="7">
        <v>360</v>
      </c>
      <c r="G58" s="7">
        <v>360</v>
      </c>
      <c r="H58" s="7">
        <v>360</v>
      </c>
      <c r="I58" s="7">
        <v>360</v>
      </c>
      <c r="J58" s="7">
        <v>540</v>
      </c>
      <c r="K58" s="22">
        <f>(J58+G58+H58+I58)/4</f>
        <v>405</v>
      </c>
    </row>
    <row r="59" spans="2:11" s="2" customFormat="1" x14ac:dyDescent="0.2">
      <c r="B59" s="2" t="s">
        <v>57</v>
      </c>
      <c r="C59" s="2" t="s">
        <v>58</v>
      </c>
      <c r="D59" s="2" t="s">
        <v>8</v>
      </c>
      <c r="E59" s="2">
        <v>360</v>
      </c>
      <c r="F59" s="7"/>
      <c r="G59" s="7">
        <v>230</v>
      </c>
      <c r="H59" s="7">
        <v>230</v>
      </c>
      <c r="I59" s="7">
        <v>230</v>
      </c>
      <c r="J59" s="7">
        <v>345</v>
      </c>
      <c r="K59" s="22">
        <f>(J59+E59+G59+H59)/4</f>
        <v>291.25</v>
      </c>
    </row>
    <row r="60" spans="2:11" s="2" customFormat="1" x14ac:dyDescent="0.2">
      <c r="B60" s="2" t="s">
        <v>132</v>
      </c>
      <c r="C60" s="2" t="s">
        <v>133</v>
      </c>
      <c r="D60" s="2" t="s">
        <v>134</v>
      </c>
      <c r="F60" s="7">
        <v>230</v>
      </c>
      <c r="G60" s="7">
        <v>360</v>
      </c>
      <c r="H60" s="7">
        <v>230</v>
      </c>
      <c r="I60" s="7">
        <v>230</v>
      </c>
      <c r="J60" s="7">
        <v>345</v>
      </c>
      <c r="K60" s="22">
        <f>(J60+G60+H60+I60)/4</f>
        <v>291.25</v>
      </c>
    </row>
    <row r="61" spans="2:11" s="2" customFormat="1" x14ac:dyDescent="0.2">
      <c r="B61" s="2" t="s">
        <v>60</v>
      </c>
      <c r="C61" s="2" t="s">
        <v>31</v>
      </c>
      <c r="D61" s="2" t="s">
        <v>24</v>
      </c>
      <c r="E61" s="2">
        <v>230</v>
      </c>
      <c r="F61" s="7">
        <v>230</v>
      </c>
      <c r="G61" s="7"/>
      <c r="H61" s="7">
        <v>135</v>
      </c>
      <c r="I61" s="7">
        <v>230</v>
      </c>
      <c r="J61" s="7">
        <v>202.5</v>
      </c>
      <c r="K61" s="22">
        <f>SUM(E61:J61)/4</f>
        <v>256.875</v>
      </c>
    </row>
    <row r="62" spans="2:11" x14ac:dyDescent="0.2">
      <c r="B62" s="2" t="s">
        <v>61</v>
      </c>
      <c r="C62" s="2" t="s">
        <v>31</v>
      </c>
      <c r="D62" s="2" t="s">
        <v>24</v>
      </c>
      <c r="E62" s="2">
        <v>230</v>
      </c>
      <c r="F62" s="7">
        <v>230</v>
      </c>
      <c r="G62" s="7"/>
      <c r="H62" s="7">
        <v>230</v>
      </c>
      <c r="I62" s="7">
        <v>230</v>
      </c>
      <c r="J62" s="7">
        <v>202.5</v>
      </c>
      <c r="K62" s="22">
        <f>(I62+H62+F62+E62)/4</f>
        <v>230</v>
      </c>
    </row>
    <row r="63" spans="2:11" s="5" customFormat="1" x14ac:dyDescent="0.2">
      <c r="B63" s="2" t="s">
        <v>65</v>
      </c>
      <c r="C63" s="2" t="s">
        <v>66</v>
      </c>
      <c r="D63" s="2" t="s">
        <v>56</v>
      </c>
      <c r="E63" s="2">
        <v>230</v>
      </c>
      <c r="F63" s="7"/>
      <c r="G63" s="7"/>
      <c r="H63" s="7"/>
      <c r="I63" s="7">
        <v>135</v>
      </c>
      <c r="J63" s="7">
        <v>345</v>
      </c>
      <c r="K63" s="22">
        <f t="shared" ref="K63:K74" si="3">SUM(E63:J63)/4</f>
        <v>177.5</v>
      </c>
    </row>
    <row r="64" spans="2:11" s="2" customFormat="1" x14ac:dyDescent="0.2">
      <c r="B64" s="2" t="s">
        <v>67</v>
      </c>
      <c r="C64" s="2" t="s">
        <v>68</v>
      </c>
      <c r="D64" s="2" t="s">
        <v>69</v>
      </c>
      <c r="E64" s="2">
        <v>135</v>
      </c>
      <c r="F64" s="7">
        <v>230</v>
      </c>
      <c r="G64" s="7"/>
      <c r="H64" s="7"/>
      <c r="I64" s="7"/>
      <c r="J64" s="7"/>
      <c r="K64" s="22">
        <f t="shared" si="3"/>
        <v>91.25</v>
      </c>
    </row>
    <row r="65" spans="2:11" s="2" customFormat="1" x14ac:dyDescent="0.2">
      <c r="B65" s="1" t="s">
        <v>180</v>
      </c>
      <c r="C65" s="1" t="s">
        <v>181</v>
      </c>
      <c r="D65" s="1" t="s">
        <v>24</v>
      </c>
      <c r="E65" s="1"/>
      <c r="F65" s="9"/>
      <c r="G65" s="9"/>
      <c r="H65" s="9"/>
      <c r="I65" s="9"/>
      <c r="J65" s="9">
        <v>345</v>
      </c>
      <c r="K65" s="22">
        <f t="shared" si="3"/>
        <v>86.25</v>
      </c>
    </row>
    <row r="66" spans="2:11" s="2" customFormat="1" x14ac:dyDescent="0.2">
      <c r="B66" s="2" t="s">
        <v>62</v>
      </c>
      <c r="C66" s="2" t="s">
        <v>63</v>
      </c>
      <c r="D66" s="2" t="s">
        <v>64</v>
      </c>
      <c r="E66" s="2">
        <v>230</v>
      </c>
      <c r="F66" s="7"/>
      <c r="G66" s="7"/>
      <c r="H66" s="7"/>
      <c r="I66" s="7"/>
      <c r="J66" s="7"/>
      <c r="K66" s="22">
        <f t="shared" si="3"/>
        <v>57.5</v>
      </c>
    </row>
    <row r="67" spans="2:11" s="2" customFormat="1" x14ac:dyDescent="0.2">
      <c r="B67" s="1" t="s">
        <v>164</v>
      </c>
      <c r="C67" s="1" t="s">
        <v>165</v>
      </c>
      <c r="D67" s="1" t="s">
        <v>14</v>
      </c>
      <c r="E67" s="1"/>
      <c r="F67" s="9"/>
      <c r="G67" s="9"/>
      <c r="H67" s="9">
        <v>230</v>
      </c>
      <c r="I67" s="9"/>
      <c r="J67" s="9"/>
      <c r="K67" s="22">
        <f t="shared" si="3"/>
        <v>57.5</v>
      </c>
    </row>
    <row r="68" spans="2:11" s="2" customFormat="1" x14ac:dyDescent="0.2">
      <c r="B68" s="1" t="s">
        <v>129</v>
      </c>
      <c r="C68" s="1" t="s">
        <v>130</v>
      </c>
      <c r="D68" s="1" t="s">
        <v>131</v>
      </c>
      <c r="E68" s="1"/>
      <c r="F68" s="9">
        <v>135</v>
      </c>
      <c r="G68" s="9"/>
      <c r="H68" s="9"/>
      <c r="I68" s="9"/>
      <c r="J68" s="9"/>
      <c r="K68" s="22">
        <f t="shared" si="3"/>
        <v>33.75</v>
      </c>
    </row>
    <row r="69" spans="2:11" s="2" customFormat="1" x14ac:dyDescent="0.2">
      <c r="B69" s="1" t="s">
        <v>147</v>
      </c>
      <c r="C69" s="1" t="s">
        <v>148</v>
      </c>
      <c r="D69" s="1" t="s">
        <v>14</v>
      </c>
      <c r="E69" s="1"/>
      <c r="F69" s="9"/>
      <c r="G69" s="9"/>
      <c r="H69" s="9">
        <v>135</v>
      </c>
      <c r="I69" s="9"/>
      <c r="J69" s="9"/>
      <c r="K69" s="22">
        <f t="shared" si="3"/>
        <v>33.75</v>
      </c>
    </row>
    <row r="70" spans="2:11" s="2" customFormat="1" x14ac:dyDescent="0.2">
      <c r="B70" s="1" t="s">
        <v>149</v>
      </c>
      <c r="C70" s="1" t="s">
        <v>150</v>
      </c>
      <c r="D70" s="1" t="s">
        <v>14</v>
      </c>
      <c r="E70" s="1"/>
      <c r="F70" s="9"/>
      <c r="G70" s="9"/>
      <c r="H70" s="9">
        <v>135</v>
      </c>
      <c r="I70" s="9"/>
      <c r="J70" s="9"/>
      <c r="K70" s="22">
        <f t="shared" si="3"/>
        <v>33.75</v>
      </c>
    </row>
    <row r="71" spans="2:11" s="2" customFormat="1" x14ac:dyDescent="0.2">
      <c r="B71" s="1" t="s">
        <v>151</v>
      </c>
      <c r="C71" s="1" t="s">
        <v>152</v>
      </c>
      <c r="D71" s="1" t="s">
        <v>153</v>
      </c>
      <c r="E71" s="1"/>
      <c r="F71" s="9"/>
      <c r="G71" s="9"/>
      <c r="H71" s="9">
        <v>135</v>
      </c>
      <c r="I71" s="9"/>
      <c r="J71" s="9"/>
      <c r="K71" s="22">
        <f t="shared" si="3"/>
        <v>33.75</v>
      </c>
    </row>
    <row r="72" spans="2:11" s="2" customFormat="1" x14ac:dyDescent="0.2">
      <c r="B72" s="1" t="s">
        <v>42</v>
      </c>
      <c r="C72" s="1" t="s">
        <v>154</v>
      </c>
      <c r="D72" s="1" t="s">
        <v>153</v>
      </c>
      <c r="E72" s="1"/>
      <c r="F72" s="9"/>
      <c r="G72" s="9"/>
      <c r="H72" s="9">
        <v>135</v>
      </c>
      <c r="I72" s="9"/>
      <c r="J72" s="9"/>
      <c r="K72" s="22">
        <f t="shared" si="3"/>
        <v>33.75</v>
      </c>
    </row>
    <row r="73" spans="2:11" s="2" customFormat="1" x14ac:dyDescent="0.2">
      <c r="B73" s="1" t="s">
        <v>166</v>
      </c>
      <c r="C73" s="1" t="s">
        <v>167</v>
      </c>
      <c r="D73" s="1" t="s">
        <v>14</v>
      </c>
      <c r="E73" s="1"/>
      <c r="F73" s="9"/>
      <c r="G73" s="9"/>
      <c r="H73" s="9">
        <v>135</v>
      </c>
      <c r="I73" s="9"/>
      <c r="J73" s="9"/>
      <c r="K73" s="22">
        <f t="shared" si="3"/>
        <v>33.75</v>
      </c>
    </row>
    <row r="74" spans="2:11" s="2" customFormat="1" x14ac:dyDescent="0.2">
      <c r="B74" s="1" t="s">
        <v>168</v>
      </c>
      <c r="C74" s="1" t="s">
        <v>167</v>
      </c>
      <c r="D74" s="1" t="s">
        <v>14</v>
      </c>
      <c r="E74" s="1"/>
      <c r="F74" s="9"/>
      <c r="G74" s="9"/>
      <c r="H74" s="9">
        <v>135</v>
      </c>
      <c r="I74" s="9"/>
      <c r="J74" s="9"/>
      <c r="K74" s="22">
        <f t="shared" si="3"/>
        <v>33.75</v>
      </c>
    </row>
    <row r="75" spans="2:11" s="2" customFormat="1" x14ac:dyDescent="0.2">
      <c r="F75" s="7"/>
      <c r="G75" s="7"/>
      <c r="H75" s="7"/>
      <c r="I75" s="7"/>
      <c r="J75" s="7"/>
      <c r="K75" s="7"/>
    </row>
    <row r="76" spans="2:11" s="2" customFormat="1" x14ac:dyDescent="0.2">
      <c r="B76" s="4" t="s">
        <v>109</v>
      </c>
      <c r="C76" s="4" t="s">
        <v>105</v>
      </c>
      <c r="D76" s="4"/>
      <c r="E76" s="4"/>
      <c r="F76" s="8"/>
      <c r="G76" s="8"/>
      <c r="H76" s="8"/>
      <c r="I76" s="8"/>
      <c r="J76" s="8"/>
      <c r="K76" s="7"/>
    </row>
    <row r="77" spans="2:11" s="2" customFormat="1" x14ac:dyDescent="0.2">
      <c r="B77" s="2" t="s">
        <v>17</v>
      </c>
      <c r="C77" s="2" t="s">
        <v>18</v>
      </c>
      <c r="D77" s="2" t="s">
        <v>19</v>
      </c>
      <c r="E77" s="2">
        <v>800</v>
      </c>
      <c r="F77" s="7">
        <v>800</v>
      </c>
      <c r="G77" s="7">
        <v>800</v>
      </c>
      <c r="H77" s="7">
        <v>800</v>
      </c>
      <c r="I77" s="7">
        <v>800</v>
      </c>
      <c r="J77" s="7"/>
      <c r="K77" s="20">
        <f>(800*4)/4</f>
        <v>800</v>
      </c>
    </row>
    <row r="78" spans="2:11" s="2" customFormat="1" x14ac:dyDescent="0.2">
      <c r="B78" s="2" t="s">
        <v>20</v>
      </c>
      <c r="C78" s="2" t="s">
        <v>21</v>
      </c>
      <c r="D78" s="2" t="s">
        <v>14</v>
      </c>
      <c r="E78" s="2">
        <v>560</v>
      </c>
      <c r="F78" s="7">
        <v>560</v>
      </c>
      <c r="G78" s="7"/>
      <c r="H78" s="7">
        <v>560</v>
      </c>
      <c r="I78" s="7"/>
      <c r="J78" s="7">
        <v>1200</v>
      </c>
      <c r="K78" s="21">
        <f>SUM(E78:J78)/4</f>
        <v>720</v>
      </c>
    </row>
    <row r="79" spans="2:11" s="2" customFormat="1" x14ac:dyDescent="0.2">
      <c r="B79" s="2" t="s">
        <v>25</v>
      </c>
      <c r="C79" s="2" t="s">
        <v>26</v>
      </c>
      <c r="D79" s="2" t="s">
        <v>27</v>
      </c>
      <c r="E79" s="2">
        <v>360</v>
      </c>
      <c r="F79" s="7">
        <v>360</v>
      </c>
      <c r="G79" s="7">
        <v>560</v>
      </c>
      <c r="H79" s="7">
        <v>360</v>
      </c>
      <c r="I79" s="7">
        <v>560</v>
      </c>
      <c r="J79" s="7">
        <v>840</v>
      </c>
      <c r="K79" s="20">
        <f>(J79+I79+G79+H79)/4</f>
        <v>580</v>
      </c>
    </row>
    <row r="80" spans="2:11" s="2" customFormat="1" x14ac:dyDescent="0.2">
      <c r="B80" s="2" t="s">
        <v>169</v>
      </c>
      <c r="C80" s="2" t="s">
        <v>170</v>
      </c>
      <c r="D80" s="2" t="s">
        <v>5</v>
      </c>
      <c r="F80" s="7"/>
      <c r="G80" s="7"/>
      <c r="H80" s="7">
        <v>360</v>
      </c>
      <c r="I80" s="7"/>
      <c r="J80" s="7"/>
      <c r="K80" s="7">
        <f>SUM(E80:J80)/4</f>
        <v>90</v>
      </c>
    </row>
    <row r="81" spans="2:11" s="2" customFormat="1" x14ac:dyDescent="0.2">
      <c r="B81" s="1"/>
      <c r="C81" s="1"/>
      <c r="D81" s="1"/>
      <c r="E81" s="1"/>
      <c r="F81" s="9"/>
      <c r="G81" s="9"/>
      <c r="H81" s="9"/>
      <c r="I81" s="9"/>
      <c r="J81" s="9"/>
      <c r="K81" s="7"/>
    </row>
    <row r="82" spans="2:11" s="4" customFormat="1" x14ac:dyDescent="0.2">
      <c r="B82" s="5" t="s">
        <v>109</v>
      </c>
      <c r="C82" s="5" t="s">
        <v>106</v>
      </c>
      <c r="D82" s="5"/>
      <c r="E82" s="5"/>
      <c r="F82" s="6"/>
      <c r="G82" s="6"/>
      <c r="H82" s="6"/>
      <c r="I82" s="6"/>
      <c r="J82" s="6"/>
      <c r="K82" s="7"/>
    </row>
    <row r="83" spans="2:11" s="2" customFormat="1" x14ac:dyDescent="0.2">
      <c r="B83" s="2" t="s">
        <v>74</v>
      </c>
      <c r="C83" s="2" t="s">
        <v>29</v>
      </c>
      <c r="D83" s="2" t="s">
        <v>2</v>
      </c>
      <c r="E83" s="2">
        <v>560</v>
      </c>
      <c r="F83" s="7">
        <v>800</v>
      </c>
      <c r="G83" s="7">
        <v>800</v>
      </c>
      <c r="H83" s="7">
        <v>800</v>
      </c>
      <c r="I83" s="7">
        <v>800</v>
      </c>
      <c r="J83" s="7">
        <v>840</v>
      </c>
      <c r="K83" s="20">
        <f>(F83+G83+H83+J83)/4</f>
        <v>810</v>
      </c>
    </row>
    <row r="84" spans="2:11" s="2" customFormat="1" x14ac:dyDescent="0.2">
      <c r="B84" s="2" t="s">
        <v>70</v>
      </c>
      <c r="C84" s="2" t="s">
        <v>71</v>
      </c>
      <c r="D84" s="2" t="s">
        <v>14</v>
      </c>
      <c r="E84" s="2">
        <v>800</v>
      </c>
      <c r="F84" s="7">
        <v>560</v>
      </c>
      <c r="G84" s="7"/>
      <c r="H84" s="7">
        <v>560</v>
      </c>
      <c r="I84" s="7">
        <v>560</v>
      </c>
      <c r="J84" s="7">
        <v>1200</v>
      </c>
      <c r="K84" s="20">
        <f>(E84+F84+H84+J84)/4</f>
        <v>780</v>
      </c>
    </row>
    <row r="85" spans="2:11" s="2" customFormat="1" x14ac:dyDescent="0.2">
      <c r="B85" s="2" t="s">
        <v>75</v>
      </c>
      <c r="C85" s="2" t="s">
        <v>76</v>
      </c>
      <c r="D85" s="2" t="s">
        <v>77</v>
      </c>
      <c r="E85" s="2">
        <v>230</v>
      </c>
      <c r="F85" s="7"/>
      <c r="G85" s="7">
        <v>560</v>
      </c>
      <c r="H85" s="7">
        <v>360</v>
      </c>
      <c r="I85" s="7"/>
      <c r="J85" s="7"/>
      <c r="K85" s="23">
        <f t="shared" ref="K85:K90" si="4">SUM(E85:J85)/4</f>
        <v>287.5</v>
      </c>
    </row>
    <row r="86" spans="2:11" s="2" customFormat="1" x14ac:dyDescent="0.2">
      <c r="B86" s="2" t="s">
        <v>78</v>
      </c>
      <c r="C86" s="2" t="s">
        <v>79</v>
      </c>
      <c r="D86" s="2" t="s">
        <v>14</v>
      </c>
      <c r="E86" s="2">
        <v>230</v>
      </c>
      <c r="F86" s="7">
        <v>360</v>
      </c>
      <c r="G86" s="7"/>
      <c r="H86" s="7">
        <v>360</v>
      </c>
      <c r="I86" s="7"/>
      <c r="J86" s="7"/>
      <c r="K86" s="7">
        <f t="shared" si="4"/>
        <v>237.5</v>
      </c>
    </row>
    <row r="87" spans="2:11" s="2" customFormat="1" x14ac:dyDescent="0.2">
      <c r="B87" s="2" t="s">
        <v>72</v>
      </c>
      <c r="C87" s="2" t="s">
        <v>73</v>
      </c>
      <c r="D87" s="2" t="s">
        <v>19</v>
      </c>
      <c r="E87" s="2">
        <v>560</v>
      </c>
      <c r="F87" s="7"/>
      <c r="G87" s="7"/>
      <c r="H87" s="7"/>
      <c r="I87" s="7"/>
      <c r="J87" s="7"/>
      <c r="K87" s="7">
        <f t="shared" si="4"/>
        <v>140</v>
      </c>
    </row>
    <row r="88" spans="2:11" s="2" customFormat="1" x14ac:dyDescent="0.2">
      <c r="B88" s="2" t="s">
        <v>80</v>
      </c>
      <c r="C88" s="2" t="s">
        <v>81</v>
      </c>
      <c r="D88" s="2" t="s">
        <v>24</v>
      </c>
      <c r="E88" s="2">
        <v>230</v>
      </c>
      <c r="F88" s="7"/>
      <c r="G88" s="7"/>
      <c r="H88" s="7"/>
      <c r="I88" s="7"/>
      <c r="J88" s="7"/>
      <c r="K88" s="7">
        <f t="shared" si="4"/>
        <v>57.5</v>
      </c>
    </row>
    <row r="89" spans="2:11" s="2" customFormat="1" x14ac:dyDescent="0.2">
      <c r="B89" s="2" t="s">
        <v>171</v>
      </c>
      <c r="C89" s="2" t="s">
        <v>172</v>
      </c>
      <c r="D89" s="2" t="s">
        <v>5</v>
      </c>
      <c r="F89" s="7"/>
      <c r="G89" s="7"/>
      <c r="H89" s="7">
        <v>230</v>
      </c>
      <c r="I89" s="7"/>
      <c r="J89" s="7"/>
      <c r="K89" s="7">
        <f t="shared" si="4"/>
        <v>57.5</v>
      </c>
    </row>
    <row r="90" spans="2:11" s="2" customFormat="1" x14ac:dyDescent="0.2">
      <c r="B90" s="2" t="s">
        <v>187</v>
      </c>
      <c r="C90" s="2" t="s">
        <v>188</v>
      </c>
      <c r="D90" s="2" t="s">
        <v>5</v>
      </c>
      <c r="F90" s="7"/>
      <c r="G90" s="7"/>
      <c r="H90" s="7">
        <v>230</v>
      </c>
      <c r="I90" s="7"/>
      <c r="J90" s="7"/>
      <c r="K90" s="7">
        <f t="shared" si="4"/>
        <v>57.5</v>
      </c>
    </row>
    <row r="91" spans="2:11" x14ac:dyDescent="0.2">
      <c r="B91" s="2"/>
      <c r="C91" s="2"/>
      <c r="D91" s="2"/>
      <c r="E91" s="2"/>
      <c r="F91" s="7"/>
      <c r="G91" s="7"/>
      <c r="H91" s="7"/>
      <c r="I91" s="7"/>
      <c r="J91" s="7"/>
      <c r="K91" s="7"/>
    </row>
    <row r="92" spans="2:11" x14ac:dyDescent="0.2">
      <c r="B92" s="4" t="s">
        <v>110</v>
      </c>
      <c r="C92" s="4" t="s">
        <v>106</v>
      </c>
      <c r="D92" s="4"/>
      <c r="E92" s="4"/>
      <c r="F92" s="8"/>
      <c r="G92" s="8"/>
      <c r="H92" s="8"/>
      <c r="I92" s="8"/>
      <c r="J92" s="8"/>
      <c r="K92" s="7"/>
    </row>
    <row r="93" spans="2:11" x14ac:dyDescent="0.2">
      <c r="B93" s="2" t="s">
        <v>82</v>
      </c>
      <c r="C93" s="2" t="s">
        <v>83</v>
      </c>
      <c r="D93" s="2" t="s">
        <v>84</v>
      </c>
      <c r="E93" s="2">
        <v>800</v>
      </c>
      <c r="F93" s="7">
        <v>800</v>
      </c>
      <c r="G93" s="7">
        <v>800</v>
      </c>
      <c r="H93" s="7"/>
      <c r="I93" s="7"/>
      <c r="J93" s="7"/>
      <c r="K93" s="7">
        <f>SUM(E93:J93)/4</f>
        <v>600</v>
      </c>
    </row>
    <row r="94" spans="2:11" x14ac:dyDescent="0.2">
      <c r="B94" s="1" t="s">
        <v>182</v>
      </c>
      <c r="C94" s="1" t="s">
        <v>183</v>
      </c>
      <c r="D94" s="1" t="s">
        <v>2</v>
      </c>
      <c r="J94" s="9">
        <v>1200</v>
      </c>
      <c r="K94" s="1">
        <f>J94/4</f>
        <v>300</v>
      </c>
    </row>
    <row r="95" spans="2:11" x14ac:dyDescent="0.2">
      <c r="B95" s="1" t="s">
        <v>185</v>
      </c>
      <c r="C95" s="1" t="s">
        <v>186</v>
      </c>
      <c r="D95" s="1" t="s">
        <v>14</v>
      </c>
      <c r="J95" s="9">
        <v>840</v>
      </c>
      <c r="K95" s="7">
        <f>SUM(E95:J95)/4</f>
        <v>210</v>
      </c>
    </row>
    <row r="96" spans="2:11" x14ac:dyDescent="0.2">
      <c r="B96" s="2" t="s">
        <v>85</v>
      </c>
      <c r="C96" s="2" t="s">
        <v>86</v>
      </c>
      <c r="D96" s="2" t="s">
        <v>64</v>
      </c>
      <c r="E96" s="2">
        <v>560</v>
      </c>
      <c r="F96" s="7"/>
      <c r="G96" s="7"/>
      <c r="H96" s="7"/>
      <c r="I96" s="7"/>
      <c r="J96" s="7"/>
      <c r="K96" s="7">
        <f>SUM(E96:J96)/4</f>
        <v>140</v>
      </c>
    </row>
    <row r="97" spans="2:11" x14ac:dyDescent="0.2">
      <c r="B97" s="2" t="s">
        <v>135</v>
      </c>
      <c r="C97" s="2" t="s">
        <v>136</v>
      </c>
      <c r="D97" s="2" t="s">
        <v>137</v>
      </c>
      <c r="E97" s="2"/>
      <c r="F97" s="7">
        <v>560</v>
      </c>
      <c r="G97" s="7"/>
      <c r="H97" s="7"/>
      <c r="I97" s="7"/>
      <c r="J97" s="7"/>
      <c r="K97" s="7">
        <f>SUM(E97:J97)/4</f>
        <v>140</v>
      </c>
    </row>
    <row r="98" spans="2:11" x14ac:dyDescent="0.2">
      <c r="B98" s="1" t="s">
        <v>145</v>
      </c>
      <c r="C98" s="1" t="s">
        <v>146</v>
      </c>
      <c r="D98" s="1" t="s">
        <v>27</v>
      </c>
      <c r="G98" s="9">
        <v>560</v>
      </c>
      <c r="K98" s="7">
        <f>SUM(E98:J98)/4</f>
        <v>140</v>
      </c>
    </row>
    <row r="99" spans="2:11" x14ac:dyDescent="0.2">
      <c r="B99" s="1" t="s">
        <v>184</v>
      </c>
    </row>
  </sheetData>
  <sortState ref="B93:K98">
    <sortCondition descending="1" ref="K93:K98"/>
  </sortState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15" sqref="F15"/>
    </sheetView>
  </sheetViews>
  <sheetFormatPr defaultColWidth="8.85546875" defaultRowHeight="15" x14ac:dyDescent="0.25"/>
  <cols>
    <col min="1" max="1" width="8" style="14" bestFit="1" customWidth="1"/>
    <col min="2" max="2" width="8" style="14" customWidth="1"/>
    <col min="3" max="3" width="13.42578125" style="14" bestFit="1" customWidth="1"/>
    <col min="4" max="4" width="9.85546875" style="14" customWidth="1"/>
    <col min="5" max="16384" width="8.85546875" style="14"/>
  </cols>
  <sheetData>
    <row r="1" spans="1:4" s="19" customFormat="1" ht="45" x14ac:dyDescent="0.25">
      <c r="A1" s="18" t="s">
        <v>87</v>
      </c>
      <c r="B1" s="18" t="s">
        <v>89</v>
      </c>
      <c r="C1" s="18" t="s">
        <v>116</v>
      </c>
      <c r="D1" s="18" t="s">
        <v>92</v>
      </c>
    </row>
    <row r="2" spans="1:4" ht="30" x14ac:dyDescent="0.25">
      <c r="A2" s="15" t="s">
        <v>88</v>
      </c>
      <c r="B2" s="16" t="s">
        <v>90</v>
      </c>
      <c r="C2" s="16" t="s">
        <v>91</v>
      </c>
      <c r="D2" s="16" t="s">
        <v>93</v>
      </c>
    </row>
    <row r="3" spans="1:4" x14ac:dyDescent="0.25">
      <c r="A3" s="17" t="s">
        <v>94</v>
      </c>
      <c r="B3" s="17">
        <v>1200</v>
      </c>
      <c r="C3" s="17">
        <v>800</v>
      </c>
      <c r="D3" s="17">
        <v>100</v>
      </c>
    </row>
    <row r="4" spans="1:4" ht="30" x14ac:dyDescent="0.25">
      <c r="A4" s="17" t="s">
        <v>95</v>
      </c>
      <c r="B4" s="17">
        <v>840</v>
      </c>
      <c r="C4" s="17">
        <v>560</v>
      </c>
      <c r="D4" s="17">
        <v>70</v>
      </c>
    </row>
    <row r="5" spans="1:4" x14ac:dyDescent="0.25">
      <c r="A5" s="17" t="s">
        <v>112</v>
      </c>
      <c r="B5" s="17">
        <v>540</v>
      </c>
      <c r="C5" s="17">
        <v>360</v>
      </c>
      <c r="D5" s="17">
        <v>50</v>
      </c>
    </row>
    <row r="6" spans="1:4" x14ac:dyDescent="0.25">
      <c r="A6" s="17" t="s">
        <v>113</v>
      </c>
      <c r="B6" s="17">
        <v>345</v>
      </c>
      <c r="C6" s="17">
        <v>230</v>
      </c>
      <c r="D6" s="17">
        <v>40</v>
      </c>
    </row>
    <row r="7" spans="1:4" ht="30" x14ac:dyDescent="0.25">
      <c r="A7" s="17" t="s">
        <v>114</v>
      </c>
      <c r="B7" s="17">
        <v>202.5</v>
      </c>
      <c r="C7" s="17">
        <v>135</v>
      </c>
      <c r="D7" s="17">
        <v>32.5</v>
      </c>
    </row>
    <row r="8" spans="1:4" ht="30" x14ac:dyDescent="0.25">
      <c r="A8" s="17" t="s">
        <v>115</v>
      </c>
      <c r="B8" s="17">
        <v>87</v>
      </c>
      <c r="C8" s="17">
        <v>58</v>
      </c>
      <c r="D8" s="17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Rankings</vt:lpstr>
      <vt:lpstr>Points</vt:lpstr>
      <vt:lpstr>Rankings!Print_Area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Young</dc:creator>
  <cp:lastModifiedBy>Fiona Young</cp:lastModifiedBy>
  <cp:lastPrinted>2017-06-26T01:09:50Z</cp:lastPrinted>
  <dcterms:created xsi:type="dcterms:W3CDTF">2017-02-02T04:14:11Z</dcterms:created>
  <dcterms:modified xsi:type="dcterms:W3CDTF">2017-07-28T03:56:07Z</dcterms:modified>
</cp:coreProperties>
</file>